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16" activeTab="4"/>
  </bookViews>
  <sheets>
    <sheet name="103.09" sheetId="1" r:id="rId1"/>
    <sheet name="103.10" sheetId="2" r:id="rId2"/>
    <sheet name="10.6-10.17" sheetId="3" r:id="rId3"/>
    <sheet name="103.11" sheetId="4" r:id="rId4"/>
    <sheet name="103.12" sheetId="5" r:id="rId5"/>
    <sheet name="工作表6" sheetId="6" r:id="rId6"/>
    <sheet name="工作表7" sheetId="7" r:id="rId7"/>
  </sheets>
  <definedNames/>
  <calcPr fullCalcOnLoad="1"/>
</workbook>
</file>

<file path=xl/sharedStrings.xml><?xml version="1.0" encoding="utf-8"?>
<sst xmlns="http://schemas.openxmlformats.org/spreadsheetml/2006/main" count="778" uniqueCount="383">
  <si>
    <t>日 期</t>
  </si>
  <si>
    <t>星期</t>
  </si>
  <si>
    <t>主 食</t>
  </si>
  <si>
    <t>主 菜</t>
  </si>
  <si>
    <t>副 菜</t>
  </si>
  <si>
    <t>青 菜</t>
  </si>
  <si>
    <t>湯 品</t>
  </si>
  <si>
    <t>一</t>
  </si>
  <si>
    <t>香Q白飯</t>
  </si>
  <si>
    <t>黑椒豬排</t>
  </si>
  <si>
    <t>紅燒獅子頭</t>
  </si>
  <si>
    <t>洋蔥肉絲</t>
  </si>
  <si>
    <t>快炒蔬菜</t>
  </si>
  <si>
    <t>冬粉肉絲湯</t>
  </si>
  <si>
    <t>二</t>
  </si>
  <si>
    <t>蠔油雞排</t>
  </si>
  <si>
    <t>洋芋燒肉</t>
  </si>
  <si>
    <t>芹香豆干</t>
  </si>
  <si>
    <t>新鮮青菜</t>
  </si>
  <si>
    <t>味曾豆腐湯</t>
  </si>
  <si>
    <t>三</t>
  </si>
  <si>
    <t>沙茶炒飯</t>
  </si>
  <si>
    <t>糖醋豬排</t>
  </si>
  <si>
    <t>銀絲卷</t>
  </si>
  <si>
    <t>什錦滷味</t>
  </si>
  <si>
    <t>水耕青菜</t>
  </si>
  <si>
    <t>新鮮蔬菜</t>
  </si>
  <si>
    <t>五</t>
  </si>
  <si>
    <t>京都咕咾肉</t>
  </si>
  <si>
    <t>蟳絲炒蛋</t>
  </si>
  <si>
    <t>高纖蔬菜</t>
  </si>
  <si>
    <t>洋蔥豬柳</t>
  </si>
  <si>
    <t>養生金雕</t>
  </si>
  <si>
    <t>綜合鹹酥</t>
  </si>
  <si>
    <t>金針肉絲湯</t>
  </si>
  <si>
    <t>紅燒雞翅</t>
  </si>
  <si>
    <t>玉米炒蛋</t>
  </si>
  <si>
    <t>季節時蔬</t>
  </si>
  <si>
    <t>鹹菜鴨肉湯</t>
  </si>
  <si>
    <t>三鮮炒麵</t>
  </si>
  <si>
    <t>壽喜燒肉</t>
  </si>
  <si>
    <t>香菇油飯</t>
  </si>
  <si>
    <t>田園蔬菜</t>
  </si>
  <si>
    <t>水耕青菜</t>
  </si>
  <si>
    <t>辣子雞</t>
  </si>
  <si>
    <t>季節蔬菜</t>
  </si>
  <si>
    <t>醬滷雞腿</t>
  </si>
  <si>
    <t>泡菜年糕</t>
  </si>
  <si>
    <t>綠色青菜</t>
  </si>
  <si>
    <t>白玉珍珠湯</t>
  </si>
  <si>
    <t>沙茶豬排</t>
  </si>
  <si>
    <t>紅蘿蔔炒蛋</t>
  </si>
  <si>
    <t>角螺燒肉</t>
  </si>
  <si>
    <t>榨菜肉絲湯</t>
  </si>
  <si>
    <t>櫻花蝦炒飯</t>
  </si>
  <si>
    <t>雞肉絲</t>
  </si>
  <si>
    <t>卡好雲吞</t>
  </si>
  <si>
    <t>五彩蒸蛋</t>
  </si>
  <si>
    <t>風味青菜</t>
  </si>
  <si>
    <t>雞米花</t>
  </si>
  <si>
    <t>應時蔬菜</t>
  </si>
  <si>
    <t>冰愛玉</t>
  </si>
  <si>
    <t>香滷豬排</t>
  </si>
  <si>
    <t>三杯百頁</t>
  </si>
  <si>
    <t>黃瓜鴿蛋</t>
  </si>
  <si>
    <t>季節蔬菜</t>
  </si>
  <si>
    <t>魷魚羹</t>
  </si>
  <si>
    <t>照燒雞腿</t>
  </si>
  <si>
    <t>翡翠銀魚羹</t>
  </si>
  <si>
    <t>四寶肉醬</t>
  </si>
  <si>
    <t>海芽蛋花湯</t>
  </si>
  <si>
    <t>肉絲米粉</t>
  </si>
  <si>
    <t>紅燒豬排</t>
  </si>
  <si>
    <t>卡好鍋貼</t>
  </si>
  <si>
    <t>茄汁熱狗</t>
  </si>
  <si>
    <t>磨菇里肌</t>
  </si>
  <si>
    <t>香滷雞塊</t>
  </si>
  <si>
    <t>辣炒河粉</t>
  </si>
  <si>
    <t>酸菜肉片湯</t>
  </si>
  <si>
    <t>香Q白飯</t>
  </si>
  <si>
    <t>排骨酥</t>
  </si>
  <si>
    <t>銀蘿杏鮑菇</t>
  </si>
  <si>
    <t>金針筍片湯</t>
  </si>
  <si>
    <t>東石國中      103年 9月份菜單</t>
  </si>
  <si>
    <t>主食類</t>
  </si>
  <si>
    <t>魚肉蛋豆</t>
  </si>
  <si>
    <t>蔬菜類</t>
  </si>
  <si>
    <t>油脂類</t>
  </si>
  <si>
    <t>熱量</t>
  </si>
  <si>
    <t>鈉</t>
  </si>
  <si>
    <t>鈣</t>
  </si>
  <si>
    <t>膳食纖維</t>
  </si>
  <si>
    <t>碳水化合物%</t>
  </si>
  <si>
    <t>脂肪%</t>
  </si>
  <si>
    <t>蛋白質%</t>
  </si>
  <si>
    <t>四寶醬</t>
  </si>
  <si>
    <t>關東煮</t>
  </si>
  <si>
    <t>龍鳳圓/肉燥</t>
  </si>
  <si>
    <t>鮮菇豆腐</t>
  </si>
  <si>
    <t>翡翠燒賣</t>
  </si>
  <si>
    <t>水晶肉圓</t>
  </si>
  <si>
    <t>絲瓜蛋花湯</t>
  </si>
  <si>
    <t>滷蛋/肉燥</t>
  </si>
  <si>
    <t>蔬菜豆腐湯</t>
  </si>
  <si>
    <t>洋蔥炒蛋</t>
  </si>
  <si>
    <t>宮保雞丁</t>
  </si>
  <si>
    <t>什錦蔬菜湯</t>
  </si>
  <si>
    <t>客家小炒</t>
  </si>
  <si>
    <t>四</t>
  </si>
  <si>
    <t>藥膳雞翅</t>
  </si>
  <si>
    <t>養生菇</t>
  </si>
  <si>
    <t>豆輪肉燥</t>
  </si>
  <si>
    <t>玉米濃湯</t>
  </si>
  <si>
    <t>香滷雞排</t>
  </si>
  <si>
    <t>黃瓜燴魷魚</t>
  </si>
  <si>
    <t>洋蔥黑輪</t>
  </si>
  <si>
    <t>玉米蛋湯</t>
  </si>
  <si>
    <t>京醬肉絲</t>
  </si>
  <si>
    <t>麻婆豆腐</t>
  </si>
  <si>
    <t>香菇百燴</t>
  </si>
  <si>
    <t>冬瓜肉絲湯</t>
  </si>
  <si>
    <t>蜜汁雞排</t>
  </si>
  <si>
    <t>絲瓜炒蛋</t>
  </si>
  <si>
    <t>麻辣鴨血煲</t>
  </si>
  <si>
    <t>檸檬紅茶</t>
  </si>
  <si>
    <t>紅茶QQ</t>
  </si>
  <si>
    <t>花生豆花</t>
  </si>
  <si>
    <t>維力便當         103年10月份</t>
  </si>
  <si>
    <t>日 期</t>
  </si>
  <si>
    <t>星期</t>
  </si>
  <si>
    <t>主 食</t>
  </si>
  <si>
    <t>主 菜</t>
  </si>
  <si>
    <t>副 菜</t>
  </si>
  <si>
    <t>青 菜</t>
  </si>
  <si>
    <t>湯 品</t>
  </si>
  <si>
    <t>主食類(份數)</t>
  </si>
  <si>
    <t>魚肉蛋豆(份數)</t>
  </si>
  <si>
    <t>蔬菜類(份數)</t>
  </si>
  <si>
    <t>油脂類(份數)</t>
  </si>
  <si>
    <t>熱量(kcal)</t>
  </si>
  <si>
    <t>鈉mg</t>
  </si>
  <si>
    <t>鈣mg</t>
  </si>
  <si>
    <t>膳食纖維mg</t>
  </si>
  <si>
    <t>碳水化合物%</t>
  </si>
  <si>
    <t>脂肪%</t>
  </si>
  <si>
    <t>蛋白質%</t>
  </si>
  <si>
    <t>三</t>
  </si>
  <si>
    <t>香Q白飯</t>
  </si>
  <si>
    <t>香滷雞翅</t>
  </si>
  <si>
    <t>油腐/肉燥</t>
  </si>
  <si>
    <t>黃瓜鴿蛋</t>
  </si>
  <si>
    <t>應時青菜</t>
  </si>
  <si>
    <t>九份芋圓</t>
  </si>
  <si>
    <t>四</t>
  </si>
  <si>
    <t>糖醋排骨</t>
  </si>
  <si>
    <t>絞肉炒花瓜</t>
  </si>
  <si>
    <t>玉米炒蛋</t>
  </si>
  <si>
    <t>冬菜冬粉湯</t>
  </si>
  <si>
    <t>五</t>
  </si>
  <si>
    <t>什錦炒飯</t>
  </si>
  <si>
    <t>香雞堡</t>
  </si>
  <si>
    <t>培根肉包</t>
  </si>
  <si>
    <t>客家小炒</t>
  </si>
  <si>
    <t>南瓜排骨湯</t>
  </si>
  <si>
    <t>一</t>
  </si>
  <si>
    <t>醬燒排骨</t>
  </si>
  <si>
    <t>蕃茄炒蛋</t>
  </si>
  <si>
    <t>養生金雕</t>
  </si>
  <si>
    <t>鮮綠蔬菜</t>
  </si>
  <si>
    <t>玉米濃湯</t>
  </si>
  <si>
    <t>二</t>
  </si>
  <si>
    <t>壽喜燒肉</t>
  </si>
  <si>
    <t>花瓜炒蛋</t>
  </si>
  <si>
    <t>蔬菜扁食</t>
  </si>
  <si>
    <t>味曾豆腐湯</t>
  </si>
  <si>
    <t>藥膳雞腿</t>
  </si>
  <si>
    <t>魷魚羹</t>
  </si>
  <si>
    <t>什錦滷味</t>
  </si>
  <si>
    <t>冬瓜愛玉</t>
  </si>
  <si>
    <t>沙茶豬排</t>
  </si>
  <si>
    <t>莧菜吻魚羹</t>
  </si>
  <si>
    <t>豆乳雞</t>
  </si>
  <si>
    <t>水耕青菜</t>
  </si>
  <si>
    <t>鹹菜豬血湯</t>
  </si>
  <si>
    <t>雙十節</t>
  </si>
  <si>
    <t>旗魚排</t>
  </si>
  <si>
    <t>泡菜肉片</t>
  </si>
  <si>
    <t>海鮮濃湯</t>
  </si>
  <si>
    <t>洋蔥里肌</t>
  </si>
  <si>
    <t>紅燒筍干</t>
  </si>
  <si>
    <t>韭菜花炒蛋</t>
  </si>
  <si>
    <t>鹹菜鴨肉湯</t>
  </si>
  <si>
    <t>雞肉飯</t>
  </si>
  <si>
    <t>雞肉絲</t>
  </si>
  <si>
    <t>彩色蒸蛋</t>
  </si>
  <si>
    <t>炒回鍋肉</t>
  </si>
  <si>
    <t>仙草蜜</t>
  </si>
  <si>
    <t>紫蘇梅軟骨排</t>
  </si>
  <si>
    <t>沙茶花枝羹</t>
  </si>
  <si>
    <t>五味醬豆腐</t>
  </si>
  <si>
    <t>綠色青菜</t>
  </si>
  <si>
    <t>肉羹湯</t>
  </si>
  <si>
    <t>櫻花蝦炒飯</t>
  </si>
  <si>
    <t>紅燒雞排</t>
  </si>
  <si>
    <t>糯米腸/香腸</t>
  </si>
  <si>
    <t>海結雙味</t>
  </si>
  <si>
    <t>冬瓜肉絲湯</t>
  </si>
  <si>
    <t>滷肉飯</t>
  </si>
  <si>
    <t>香菇肉燥</t>
  </si>
  <si>
    <t>蟳絲炒蛋</t>
  </si>
  <si>
    <t>蟹黃燒賣</t>
  </si>
  <si>
    <t>旗魚羹</t>
  </si>
  <si>
    <t>香滷排骨</t>
  </si>
  <si>
    <t>翡翠銀魚羹</t>
  </si>
  <si>
    <t>毛豆炒肉燥</t>
  </si>
  <si>
    <t>絲瓜蛋花湯</t>
  </si>
  <si>
    <t>蜜汁雞腿</t>
  </si>
  <si>
    <t>菜脯炒蛋</t>
  </si>
  <si>
    <t>洋蔥培根</t>
  </si>
  <si>
    <t>花生豆花</t>
  </si>
  <si>
    <t>醬燒雞翅</t>
  </si>
  <si>
    <t>白菜獅子頭</t>
  </si>
  <si>
    <t>豆輪肉燥</t>
  </si>
  <si>
    <t>季節蔬菜</t>
  </si>
  <si>
    <t>玉米蛋花湯</t>
  </si>
  <si>
    <t>南瓜米粉</t>
  </si>
  <si>
    <t>香滷豬排</t>
  </si>
  <si>
    <t>龍鳳圓/肉燥</t>
  </si>
  <si>
    <t>刈包</t>
  </si>
  <si>
    <t>白菜豆腐湯</t>
  </si>
  <si>
    <t>香滷雞排</t>
  </si>
  <si>
    <t>芙蓉蒸蛋</t>
  </si>
  <si>
    <t>四寶醬</t>
  </si>
  <si>
    <t>金針肉絲湯</t>
  </si>
  <si>
    <t>脆皮雞腿</t>
  </si>
  <si>
    <t>洋芋燒肉</t>
  </si>
  <si>
    <t>蔥燒干片</t>
  </si>
  <si>
    <t>紅燒豬排</t>
  </si>
  <si>
    <t>筍子雞</t>
  </si>
  <si>
    <t>咖哩馬鈴薯</t>
  </si>
  <si>
    <t>綠茶QQ</t>
  </si>
  <si>
    <t>蠔油雞翅</t>
  </si>
  <si>
    <t>沙茶百頁</t>
  </si>
  <si>
    <t>紅蘿蔔炒蛋</t>
  </si>
  <si>
    <t>鹹菜肉片湯</t>
  </si>
  <si>
    <t>三鮮炒麵</t>
  </si>
  <si>
    <t>蜜汁排骨</t>
  </si>
  <si>
    <t>煉乳銀絲卷</t>
  </si>
  <si>
    <t>蘿蔔糕</t>
  </si>
  <si>
    <t>玉米濃湯</t>
  </si>
  <si>
    <t>香Q白飯</t>
  </si>
  <si>
    <t>醬燒排骨</t>
  </si>
  <si>
    <t>蕃茄炒蛋</t>
  </si>
  <si>
    <t>養生金雕</t>
  </si>
  <si>
    <t>壽喜燒肉</t>
  </si>
  <si>
    <t>花瓜炒蛋</t>
  </si>
  <si>
    <t>蔬菜扁食</t>
  </si>
  <si>
    <t>藥膳雞腿</t>
  </si>
  <si>
    <t>魷魚羹</t>
  </si>
  <si>
    <t>什錦滷味</t>
  </si>
  <si>
    <t>10/8冬瓜愛玉…10/15仙草蜜～甜蜜清涼</t>
  </si>
  <si>
    <t>10/15雞肉飯…10/17櫻花蝦炒飯～不同口味ㄛ^^</t>
  </si>
  <si>
    <t xml:space="preserve">東石國中     維力便當    103年10/6-10/17菜單 </t>
  </si>
  <si>
    <t>維力便當         103年11月份</t>
  </si>
  <si>
    <t>肉燥炒豆干</t>
  </si>
  <si>
    <t>紅蘿蔔炒蛋</t>
  </si>
  <si>
    <t>海芽蛋花湯</t>
  </si>
  <si>
    <t>蒜香豬排</t>
  </si>
  <si>
    <t>咖哩雞丁</t>
  </si>
  <si>
    <t>菜頭丸子湯</t>
  </si>
  <si>
    <t>醬燒雞腿</t>
  </si>
  <si>
    <t>黃瓜什錦</t>
  </si>
  <si>
    <t>珍珠奶茶</t>
  </si>
  <si>
    <t>洋蔥豬柳</t>
  </si>
  <si>
    <t>珍味棒</t>
  </si>
  <si>
    <t>辣炒河粉</t>
  </si>
  <si>
    <t>蘿蔔海帶湯</t>
  </si>
  <si>
    <t>沙茶炒飯</t>
  </si>
  <si>
    <t>三杯雞</t>
  </si>
  <si>
    <t>南瓜盒子</t>
  </si>
  <si>
    <t>QQ肉圓</t>
  </si>
  <si>
    <t>酸菜鴨肉湯</t>
  </si>
  <si>
    <t>香菇肉燥</t>
  </si>
  <si>
    <t>滷筍干</t>
  </si>
  <si>
    <t>脆皮豆腐</t>
  </si>
  <si>
    <t>紫菜蛋花湯</t>
  </si>
  <si>
    <t>蠔油雞腿</t>
  </si>
  <si>
    <t>海結鴿蛋</t>
  </si>
  <si>
    <t>紅豆湯</t>
  </si>
  <si>
    <t>梅干扣肉</t>
  </si>
  <si>
    <t>西芹甜不辣</t>
  </si>
  <si>
    <t>冬菜粉絲湯</t>
  </si>
  <si>
    <t>義大利麵</t>
  </si>
  <si>
    <t>蜜汁豬排</t>
  </si>
  <si>
    <t>水煎包</t>
  </si>
  <si>
    <t>海苔花枝捲</t>
  </si>
  <si>
    <t>味噌豆腐湯</t>
  </si>
  <si>
    <t>蠔油雞排</t>
  </si>
  <si>
    <t>關東煮</t>
  </si>
  <si>
    <t>洋蔥肉絲</t>
  </si>
  <si>
    <t>木須湯</t>
  </si>
  <si>
    <t>黑椒豬排</t>
  </si>
  <si>
    <t>養生菇菇湯</t>
  </si>
  <si>
    <t>綜合鹹酥</t>
  </si>
  <si>
    <t>白菜什錦羹</t>
  </si>
  <si>
    <t>洋蔥炒蛋</t>
  </si>
  <si>
    <t>紅燒豆腐</t>
  </si>
  <si>
    <t>鴨肉羹</t>
  </si>
  <si>
    <t>肉絲蛋炒飯</t>
  </si>
  <si>
    <t>蜜汁雞翅</t>
  </si>
  <si>
    <t>鮮肉湯包</t>
  </si>
  <si>
    <t>五彩蒸蛋</t>
  </si>
  <si>
    <t>洋芋四色</t>
  </si>
  <si>
    <t>絞肉花瓜</t>
  </si>
  <si>
    <t>麻油米血湯</t>
  </si>
  <si>
    <t>香滷雞腿</t>
  </si>
  <si>
    <t>油腐肉燥</t>
  </si>
  <si>
    <t>麻油肉丁</t>
  </si>
  <si>
    <t>養生鮮菇</t>
  </si>
  <si>
    <t>糖醋豆包</t>
  </si>
  <si>
    <t>香醇豆漿</t>
  </si>
  <si>
    <t>醬燒雞排</t>
  </si>
  <si>
    <t>龍鳳園滷肉燥</t>
  </si>
  <si>
    <t>烏龍麵</t>
  </si>
  <si>
    <t>洋蔥豬排</t>
  </si>
  <si>
    <t>筍香肉包</t>
  </si>
  <si>
    <t>香酥薯條</t>
  </si>
  <si>
    <t>燒仙草</t>
  </si>
  <si>
    <t>維力便當         103年12月份</t>
  </si>
  <si>
    <t>宮保豆腐</t>
  </si>
  <si>
    <t>黑胡椒豬柳</t>
  </si>
  <si>
    <t>柳葉魚</t>
  </si>
  <si>
    <t>刺瓜丸子湯</t>
  </si>
  <si>
    <t>沙茶魷魚</t>
  </si>
  <si>
    <t>咖哩雞</t>
  </si>
  <si>
    <t>風味蔬菜</t>
  </si>
  <si>
    <t>夏威夷炒飯</t>
  </si>
  <si>
    <t>黑糖饅頭</t>
  </si>
  <si>
    <t>酸辣湯</t>
  </si>
  <si>
    <t>筍干滷朴菜</t>
  </si>
  <si>
    <t>油豆腐</t>
  </si>
  <si>
    <t>洋蔥黑輪</t>
  </si>
  <si>
    <t>馬鈴薯燉肉</t>
  </si>
  <si>
    <t>味曾豆腐湯</t>
  </si>
  <si>
    <t>紐澳良雞翅</t>
  </si>
  <si>
    <t>京醬肉絲</t>
  </si>
  <si>
    <t>鮮枝捲</t>
  </si>
  <si>
    <t>沙茶河粉</t>
  </si>
  <si>
    <t>炸醬麵</t>
  </si>
  <si>
    <t>洋蔥鹹酥雞</t>
  </si>
  <si>
    <t>紫蘇梅軟骨排</t>
  </si>
  <si>
    <t>脆皮蝦捲</t>
  </si>
  <si>
    <t>鐵道滷排</t>
  </si>
  <si>
    <t>銀螺滷肉</t>
  </si>
  <si>
    <t>新鮮蔬菜</t>
  </si>
  <si>
    <t>紅豆湯圓</t>
  </si>
  <si>
    <t>麻油雞</t>
  </si>
  <si>
    <t>螞蟻上樹</t>
  </si>
  <si>
    <t>五味醬豆腐</t>
  </si>
  <si>
    <t>豬肉壽喜燒</t>
  </si>
  <si>
    <t>馬拉糕</t>
  </si>
  <si>
    <t>洋蔥呼拉圈</t>
  </si>
  <si>
    <t>龍鳳圓肉燥</t>
  </si>
  <si>
    <t>什錦肉燥</t>
  </si>
  <si>
    <t>洋蔥甜條</t>
  </si>
  <si>
    <t>泡菜燒肉</t>
  </si>
  <si>
    <t>沙茶金針菇</t>
  </si>
  <si>
    <t>家傳滷味</t>
  </si>
  <si>
    <t>冬瓜Q圓</t>
  </si>
  <si>
    <t>雞米花</t>
  </si>
  <si>
    <t>泰式打拋肉</t>
  </si>
  <si>
    <t>混炒什錦菇</t>
  </si>
  <si>
    <t>珍珠魚丸湯</t>
  </si>
  <si>
    <t>鐵板麵</t>
  </si>
  <si>
    <t>豆沙包</t>
  </si>
  <si>
    <t>紅燒雞腿</t>
  </si>
  <si>
    <t>麵輪燒肉</t>
  </si>
  <si>
    <t>三色炒蛋</t>
  </si>
  <si>
    <t>什錦菇菇湯</t>
  </si>
  <si>
    <t>翅小腿</t>
  </si>
  <si>
    <t>卡拉腿排</t>
  </si>
  <si>
    <t>豆干肉燥</t>
  </si>
  <si>
    <t>培根白花菜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</si>
</sst>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);[Red]\(0.0\)"/>
    <numFmt numFmtId="178" formatCode="m&quot;月&quot;d&quot;日&quot;"/>
    <numFmt numFmtId="179" formatCode="0_ "/>
  </numFmts>
  <fonts count="8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22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b/>
      <sz val="12"/>
      <color indexed="14"/>
      <name val="標楷體"/>
      <family val="4"/>
    </font>
    <font>
      <sz val="12"/>
      <color indexed="14"/>
      <name val="標楷體"/>
      <family val="4"/>
    </font>
    <font>
      <sz val="8"/>
      <name val="標楷體"/>
      <family val="4"/>
    </font>
    <font>
      <b/>
      <sz val="10"/>
      <color indexed="14"/>
      <name val="標楷體"/>
      <family val="4"/>
    </font>
    <font>
      <sz val="12"/>
      <color indexed="17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3"/>
      <color indexed="12"/>
      <name val="標楷體"/>
      <family val="4"/>
    </font>
    <font>
      <sz val="13"/>
      <color indexed="10"/>
      <name val="標楷體"/>
      <family val="4"/>
    </font>
    <font>
      <sz val="13"/>
      <color indexed="17"/>
      <name val="標楷體"/>
      <family val="4"/>
    </font>
    <font>
      <sz val="13"/>
      <color indexed="14"/>
      <name val="標楷體"/>
      <family val="4"/>
    </font>
    <font>
      <b/>
      <sz val="22"/>
      <color indexed="10"/>
      <name val="標楷體"/>
      <family val="4"/>
    </font>
    <font>
      <b/>
      <sz val="22"/>
      <color indexed="17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2"/>
      <name val="標楷體"/>
      <family val="4"/>
    </font>
    <font>
      <sz val="14"/>
      <color indexed="60"/>
      <name val="標楷體"/>
      <family val="4"/>
    </font>
    <font>
      <b/>
      <sz val="14"/>
      <color indexed="14"/>
      <name val="標楷體"/>
      <family val="4"/>
    </font>
    <font>
      <b/>
      <sz val="16"/>
      <color indexed="14"/>
      <name val="標楷體"/>
      <family val="4"/>
    </font>
    <font>
      <sz val="14"/>
      <color indexed="14"/>
      <name val="標楷體"/>
      <family val="4"/>
    </font>
    <font>
      <sz val="14"/>
      <color indexed="17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0000CC"/>
      <name val="標楷體"/>
      <family val="4"/>
    </font>
    <font>
      <sz val="14"/>
      <color rgb="FFC00000"/>
      <name val="標楷體"/>
      <family val="4"/>
    </font>
    <font>
      <b/>
      <sz val="14"/>
      <color rgb="FFFF00FF"/>
      <name val="標楷體"/>
      <family val="4"/>
    </font>
    <font>
      <b/>
      <sz val="16"/>
      <color rgb="FFFF00FF"/>
      <name val="標楷體"/>
      <family val="4"/>
    </font>
    <font>
      <sz val="14"/>
      <color rgb="FFFF00FF"/>
      <name val="標楷體"/>
      <family val="4"/>
    </font>
    <font>
      <sz val="12"/>
      <color rgb="FFFF00FF"/>
      <name val="標楷體"/>
      <family val="4"/>
    </font>
    <font>
      <sz val="14"/>
      <color rgb="FF006600"/>
      <name val="標楷體"/>
      <family val="4"/>
    </font>
    <font>
      <sz val="12"/>
      <color rgb="FF0000CC"/>
      <name val="標楷體"/>
      <family val="4"/>
    </font>
    <font>
      <sz val="14"/>
      <color rgb="FF008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1" fillId="0" borderId="0" applyFont="0" applyFill="0" applyBorder="0" applyAlignment="0" applyProtection="0"/>
    <xf numFmtId="0" fontId="5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1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53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177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hidden="1" locked="0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78" fontId="73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9" fontId="76" fillId="0" borderId="10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75" fillId="0" borderId="10" xfId="0" applyFont="1" applyFill="1" applyBorder="1" applyAlignment="1" applyProtection="1">
      <alignment horizontal="center" vertical="center"/>
      <protection hidden="1" locked="0"/>
    </xf>
    <xf numFmtId="178" fontId="26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178" fontId="73" fillId="0" borderId="13" xfId="0" applyNumberFormat="1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/>
    </xf>
    <xf numFmtId="9" fontId="76" fillId="0" borderId="13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28" fillId="33" borderId="10" xfId="33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/>
      <protection hidden="1" locked="0"/>
    </xf>
    <xf numFmtId="9" fontId="28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178" fontId="76" fillId="0" borderId="10" xfId="0" applyNumberFormat="1" applyFont="1" applyFill="1" applyBorder="1" applyAlignment="1">
      <alignment horizontal="center" vertical="center" wrapText="1"/>
    </xf>
    <xf numFmtId="9" fontId="75" fillId="0" borderId="1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top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75" fillId="33" borderId="10" xfId="33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 hidden="1" locked="0"/>
    </xf>
    <xf numFmtId="0" fontId="17" fillId="0" borderId="0" xfId="0" applyFont="1" applyFill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33" borderId="12" xfId="33" applyFont="1" applyFill="1" applyBorder="1" applyAlignment="1">
      <alignment horizontal="center" vertical="center" wrapText="1"/>
      <protection/>
    </xf>
    <xf numFmtId="9" fontId="28" fillId="0" borderId="12" xfId="0" applyNumberFormat="1" applyFont="1" applyFill="1" applyBorder="1" applyAlignment="1">
      <alignment horizontal="center" vertical="center"/>
    </xf>
    <xf numFmtId="178" fontId="76" fillId="0" borderId="13" xfId="0" applyNumberFormat="1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9" fontId="75" fillId="0" borderId="13" xfId="0" applyNumberFormat="1" applyFont="1" applyFill="1" applyBorder="1" applyAlignment="1">
      <alignment horizontal="center" vertical="center"/>
    </xf>
    <xf numFmtId="0" fontId="28" fillId="0" borderId="13" xfId="0" applyFont="1" applyBorder="1" applyAlignment="1" applyProtection="1">
      <alignment horizontal="center" vertical="center"/>
      <protection hidden="1" locked="0"/>
    </xf>
    <xf numFmtId="176" fontId="2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176" fontId="29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A1" sqref="A1:S1"/>
    </sheetView>
  </sheetViews>
  <sheetFormatPr defaultColWidth="9.00390625" defaultRowHeight="15.75"/>
  <cols>
    <col min="1" max="1" width="11.125" style="18" customWidth="1"/>
    <col min="2" max="2" width="5.75390625" style="19" customWidth="1"/>
    <col min="3" max="3" width="11.625" style="20" customWidth="1"/>
    <col min="4" max="4" width="11.875" style="20" customWidth="1"/>
    <col min="5" max="5" width="12.625" style="20" customWidth="1"/>
    <col min="6" max="6" width="12.875" style="20" customWidth="1"/>
    <col min="7" max="7" width="10.125" style="20" customWidth="1"/>
    <col min="8" max="8" width="12.625" style="22" customWidth="1"/>
    <col min="9" max="12" width="6.375" style="17" customWidth="1"/>
    <col min="13" max="16" width="6.375" style="23" customWidth="1"/>
    <col min="17" max="19" width="6.625" style="23" customWidth="1"/>
    <col min="20" max="27" width="8.875" style="1" customWidth="1"/>
    <col min="28" max="16384" width="9.00390625" style="1" customWidth="1"/>
  </cols>
  <sheetData>
    <row r="1" spans="1:19" ht="27.75" customHeight="1">
      <c r="A1" s="142" t="s">
        <v>83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4</v>
      </c>
      <c r="G2" s="2" t="s">
        <v>5</v>
      </c>
      <c r="H2" s="2" t="s">
        <v>6</v>
      </c>
      <c r="I2" s="24" t="s">
        <v>84</v>
      </c>
      <c r="J2" s="24" t="s">
        <v>85</v>
      </c>
      <c r="K2" s="24" t="s">
        <v>86</v>
      </c>
      <c r="L2" s="24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94</v>
      </c>
    </row>
    <row r="3" spans="1:24" ht="21.75" customHeight="1">
      <c r="A3" s="4">
        <v>41883</v>
      </c>
      <c r="B3" s="5" t="s">
        <v>7</v>
      </c>
      <c r="C3" s="3" t="s">
        <v>8</v>
      </c>
      <c r="D3" s="3" t="s">
        <v>9</v>
      </c>
      <c r="E3" s="3" t="s">
        <v>11</v>
      </c>
      <c r="F3" s="3" t="s">
        <v>10</v>
      </c>
      <c r="G3" s="3" t="s">
        <v>12</v>
      </c>
      <c r="H3" s="3" t="s">
        <v>13</v>
      </c>
      <c r="I3" s="6">
        <v>6.6</v>
      </c>
      <c r="J3" s="6">
        <v>2.1</v>
      </c>
      <c r="K3" s="6">
        <v>2</v>
      </c>
      <c r="L3" s="6">
        <v>2.8</v>
      </c>
      <c r="M3" s="6">
        <f>L3*45+K3*25+J3*75+I3*70</f>
        <v>795.5</v>
      </c>
      <c r="N3" s="6">
        <v>750</v>
      </c>
      <c r="O3" s="6">
        <v>360</v>
      </c>
      <c r="P3" s="6">
        <v>10</v>
      </c>
      <c r="Q3" s="7">
        <f>1-R3-S3</f>
        <v>0.5724701445631678</v>
      </c>
      <c r="R3" s="7">
        <f>(L3*45+J3*45)/M3</f>
        <v>0.2771841609050911</v>
      </c>
      <c r="S3" s="7">
        <f>(K3*4+J3*28+I3*8)/M3</f>
        <v>0.15034569453174104</v>
      </c>
      <c r="T3" s="8"/>
      <c r="U3" s="8"/>
      <c r="V3" s="8"/>
      <c r="W3" s="8"/>
      <c r="X3" s="8"/>
    </row>
    <row r="4" spans="1:24" ht="21.75" customHeight="1">
      <c r="A4" s="4">
        <v>41884</v>
      </c>
      <c r="B4" s="5" t="s">
        <v>14</v>
      </c>
      <c r="C4" s="3" t="s">
        <v>8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">
        <v>6.6</v>
      </c>
      <c r="J4" s="6">
        <v>2.2</v>
      </c>
      <c r="K4" s="3">
        <v>2.2</v>
      </c>
      <c r="L4" s="3">
        <v>2.7</v>
      </c>
      <c r="M4" s="3">
        <f>L4*45+K4*25+J4*75+I4*70</f>
        <v>803.5</v>
      </c>
      <c r="N4" s="6">
        <v>750</v>
      </c>
      <c r="O4" s="6">
        <v>380</v>
      </c>
      <c r="P4" s="6">
        <v>11</v>
      </c>
      <c r="Q4" s="7">
        <f>1-R4-S4</f>
        <v>0.5722464219041693</v>
      </c>
      <c r="R4" s="7">
        <f>(L4*45+J4*45)/M4</f>
        <v>0.27442439327940266</v>
      </c>
      <c r="S4" s="7">
        <f>(K4*4+J4*28+I4*8)/M4</f>
        <v>0.15332918481642813</v>
      </c>
      <c r="T4" s="8"/>
      <c r="U4" s="8"/>
      <c r="V4" s="8"/>
      <c r="W4" s="8"/>
      <c r="X4" s="8"/>
    </row>
    <row r="5" spans="1:24" ht="21.75" customHeight="1">
      <c r="A5" s="4">
        <v>41885</v>
      </c>
      <c r="B5" s="5" t="s">
        <v>20</v>
      </c>
      <c r="C5" s="3" t="s">
        <v>8</v>
      </c>
      <c r="D5" s="6" t="s">
        <v>22</v>
      </c>
      <c r="E5" s="3" t="s">
        <v>95</v>
      </c>
      <c r="F5" s="3" t="s">
        <v>96</v>
      </c>
      <c r="G5" s="3" t="s">
        <v>25</v>
      </c>
      <c r="H5" s="10" t="s">
        <v>124</v>
      </c>
      <c r="I5" s="6">
        <v>6.7</v>
      </c>
      <c r="J5" s="6">
        <v>2</v>
      </c>
      <c r="K5" s="6">
        <v>2.1</v>
      </c>
      <c r="L5" s="6">
        <v>2.8</v>
      </c>
      <c r="M5" s="6">
        <f aca="true" t="shared" si="0" ref="M5:M24">L5*45+K5*25+J5*75+I5*70</f>
        <v>797.5</v>
      </c>
      <c r="N5" s="6">
        <v>770</v>
      </c>
      <c r="O5" s="6">
        <v>380</v>
      </c>
      <c r="P5" s="6">
        <v>12</v>
      </c>
      <c r="Q5" s="7">
        <f aca="true" t="shared" si="1" ref="Q5:Q24">1-R5-S5</f>
        <v>0.5811912225705329</v>
      </c>
      <c r="R5" s="7">
        <f aca="true" t="shared" si="2" ref="R5:R24">(L5*45+J5*45)/M5</f>
        <v>0.270846394984326</v>
      </c>
      <c r="S5" s="7">
        <f aca="true" t="shared" si="3" ref="S5:S24">(K5*4+J5*28+I5*8)/M5</f>
        <v>0.14796238244514107</v>
      </c>
      <c r="T5" s="8"/>
      <c r="U5" s="8"/>
      <c r="V5" s="8"/>
      <c r="W5" s="8"/>
      <c r="X5" s="8"/>
    </row>
    <row r="6" spans="1:24" ht="21.75" customHeight="1">
      <c r="A6" s="4">
        <v>41886</v>
      </c>
      <c r="B6" s="5" t="s">
        <v>108</v>
      </c>
      <c r="C6" s="3" t="s">
        <v>8</v>
      </c>
      <c r="D6" s="6" t="s">
        <v>109</v>
      </c>
      <c r="E6" s="3" t="s">
        <v>110</v>
      </c>
      <c r="F6" s="3" t="s">
        <v>111</v>
      </c>
      <c r="G6" s="3" t="s">
        <v>26</v>
      </c>
      <c r="H6" s="3" t="s">
        <v>112</v>
      </c>
      <c r="I6" s="6">
        <v>6.5</v>
      </c>
      <c r="J6" s="6">
        <v>2</v>
      </c>
      <c r="K6" s="6">
        <v>2.1</v>
      </c>
      <c r="L6" s="17">
        <v>2.9</v>
      </c>
      <c r="M6" s="29">
        <f t="shared" si="0"/>
        <v>788</v>
      </c>
      <c r="N6" s="6">
        <v>730</v>
      </c>
      <c r="O6" s="6">
        <v>380</v>
      </c>
      <c r="P6" s="6">
        <v>12</v>
      </c>
      <c r="Q6" s="7">
        <f t="shared" si="1"/>
        <v>0.57246192893401</v>
      </c>
      <c r="R6" s="7">
        <f t="shared" si="2"/>
        <v>0.27982233502538073</v>
      </c>
      <c r="S6" s="7">
        <f t="shared" si="3"/>
        <v>0.14771573604060914</v>
      </c>
      <c r="T6" s="8"/>
      <c r="U6" s="8"/>
      <c r="V6" s="8"/>
      <c r="W6" s="8"/>
      <c r="X6" s="8"/>
    </row>
    <row r="7" spans="1:24" s="36" customFormat="1" ht="21.75" customHeight="1">
      <c r="A7" s="30">
        <v>41887</v>
      </c>
      <c r="B7" s="31" t="s">
        <v>27</v>
      </c>
      <c r="C7" s="32" t="s">
        <v>21</v>
      </c>
      <c r="D7" s="33" t="s">
        <v>28</v>
      </c>
      <c r="E7" s="32" t="s">
        <v>23</v>
      </c>
      <c r="F7" s="32" t="s">
        <v>24</v>
      </c>
      <c r="G7" s="32" t="s">
        <v>30</v>
      </c>
      <c r="H7" s="32" t="s">
        <v>70</v>
      </c>
      <c r="I7" s="33">
        <v>6.5</v>
      </c>
      <c r="J7" s="33">
        <v>2</v>
      </c>
      <c r="K7" s="33">
        <v>2.1</v>
      </c>
      <c r="L7" s="33">
        <v>2.9</v>
      </c>
      <c r="M7" s="33">
        <f>L7*45+K7*25+J7*75+I7*70</f>
        <v>788</v>
      </c>
      <c r="N7" s="33">
        <v>730</v>
      </c>
      <c r="O7" s="33">
        <v>380</v>
      </c>
      <c r="P7" s="33">
        <v>12</v>
      </c>
      <c r="Q7" s="34">
        <f>1-R7-S7</f>
        <v>0.57246192893401</v>
      </c>
      <c r="R7" s="34">
        <f>(L7*45+J7*45)/M7</f>
        <v>0.27982233502538073</v>
      </c>
      <c r="S7" s="34">
        <f>(K7*4+J7*28+I7*8)/M7</f>
        <v>0.14771573604060914</v>
      </c>
      <c r="T7" s="35"/>
      <c r="U7" s="35"/>
      <c r="V7" s="35"/>
      <c r="W7" s="35"/>
      <c r="X7" s="35"/>
    </row>
    <row r="8" spans="1:24" ht="21.75" customHeight="1">
      <c r="A8" s="4">
        <v>41890</v>
      </c>
      <c r="B8" s="5" t="s">
        <v>7</v>
      </c>
      <c r="C8" s="3" t="s">
        <v>8</v>
      </c>
      <c r="D8" s="3" t="s">
        <v>31</v>
      </c>
      <c r="E8" s="3" t="s">
        <v>32</v>
      </c>
      <c r="F8" s="11" t="s">
        <v>33</v>
      </c>
      <c r="G8" s="3" t="s">
        <v>25</v>
      </c>
      <c r="H8" s="3" t="s">
        <v>34</v>
      </c>
      <c r="I8" s="6">
        <v>6.7</v>
      </c>
      <c r="J8" s="6">
        <v>2.2</v>
      </c>
      <c r="K8" s="6">
        <v>2</v>
      </c>
      <c r="L8" s="6">
        <v>3</v>
      </c>
      <c r="M8" s="6">
        <f t="shared" si="0"/>
        <v>819</v>
      </c>
      <c r="N8" s="6">
        <v>780</v>
      </c>
      <c r="O8" s="6">
        <v>350</v>
      </c>
      <c r="P8" s="6">
        <v>10</v>
      </c>
      <c r="Q8" s="7">
        <f t="shared" si="1"/>
        <v>0.5638583638583639</v>
      </c>
      <c r="R8" s="7">
        <f t="shared" si="2"/>
        <v>0.2857142857142857</v>
      </c>
      <c r="S8" s="7">
        <f t="shared" si="3"/>
        <v>0.15042735042735045</v>
      </c>
      <c r="T8" s="8"/>
      <c r="U8" s="8"/>
      <c r="V8" s="8"/>
      <c r="W8" s="8"/>
      <c r="X8" s="8"/>
    </row>
    <row r="9" spans="1:24" ht="21.75" customHeight="1">
      <c r="A9" s="4">
        <v>41891</v>
      </c>
      <c r="B9" s="5" t="s">
        <v>14</v>
      </c>
      <c r="C9" s="3" t="s">
        <v>8</v>
      </c>
      <c r="D9" s="6" t="s">
        <v>35</v>
      </c>
      <c r="E9" s="3" t="s">
        <v>97</v>
      </c>
      <c r="F9" s="3" t="s">
        <v>36</v>
      </c>
      <c r="G9" s="3" t="s">
        <v>37</v>
      </c>
      <c r="H9" s="3" t="s">
        <v>38</v>
      </c>
      <c r="I9" s="3">
        <v>6.8</v>
      </c>
      <c r="J9" s="3">
        <v>2.2</v>
      </c>
      <c r="K9" s="3">
        <v>2</v>
      </c>
      <c r="L9" s="3">
        <v>3</v>
      </c>
      <c r="M9" s="3">
        <f>L9*45+K9*25+J9*75+I9*70</f>
        <v>826</v>
      </c>
      <c r="N9" s="6">
        <v>750</v>
      </c>
      <c r="O9" s="6">
        <v>360</v>
      </c>
      <c r="P9" s="6">
        <v>11</v>
      </c>
      <c r="Q9" s="7">
        <f>1-R9-S9</f>
        <v>0.5665859564164648</v>
      </c>
      <c r="R9" s="7">
        <f>(L9*45+J9*45)/M9</f>
        <v>0.28329297820823246</v>
      </c>
      <c r="S9" s="7">
        <f>(K9*4+J9*28+I9*8)/M9</f>
        <v>0.15012106537530268</v>
      </c>
      <c r="T9" s="8"/>
      <c r="U9" s="8"/>
      <c r="V9" s="8"/>
      <c r="W9" s="8"/>
      <c r="X9" s="8"/>
    </row>
    <row r="10" spans="1:19" ht="21.75" customHeight="1">
      <c r="A10" s="4">
        <v>41892</v>
      </c>
      <c r="B10" s="5" t="s">
        <v>20</v>
      </c>
      <c r="C10" s="3" t="s">
        <v>8</v>
      </c>
      <c r="D10" s="3" t="s">
        <v>40</v>
      </c>
      <c r="E10" s="3" t="s">
        <v>98</v>
      </c>
      <c r="F10" s="3" t="s">
        <v>99</v>
      </c>
      <c r="G10" s="3" t="s">
        <v>42</v>
      </c>
      <c r="H10" s="10" t="s">
        <v>125</v>
      </c>
      <c r="I10" s="6">
        <v>6.6</v>
      </c>
      <c r="J10" s="6">
        <v>2</v>
      </c>
      <c r="K10" s="6">
        <v>2</v>
      </c>
      <c r="L10" s="6">
        <v>2.8</v>
      </c>
      <c r="M10" s="6">
        <f t="shared" si="0"/>
        <v>788</v>
      </c>
      <c r="N10" s="6">
        <v>750</v>
      </c>
      <c r="O10" s="6">
        <v>380</v>
      </c>
      <c r="P10" s="6">
        <v>12</v>
      </c>
      <c r="Q10" s="7">
        <f t="shared" si="1"/>
        <v>0.5776649746192895</v>
      </c>
      <c r="R10" s="7">
        <f t="shared" si="2"/>
        <v>0.27411167512690354</v>
      </c>
      <c r="S10" s="7">
        <f t="shared" si="3"/>
        <v>0.1482233502538071</v>
      </c>
    </row>
    <row r="11" spans="1:25" ht="21.75" customHeight="1">
      <c r="A11" s="4">
        <v>41893</v>
      </c>
      <c r="B11" s="5" t="s">
        <v>108</v>
      </c>
      <c r="C11" s="3" t="s">
        <v>8</v>
      </c>
      <c r="D11" s="3" t="s">
        <v>113</v>
      </c>
      <c r="E11" s="12" t="s">
        <v>114</v>
      </c>
      <c r="F11" s="3" t="s">
        <v>115</v>
      </c>
      <c r="G11" s="3" t="s">
        <v>43</v>
      </c>
      <c r="H11" s="3" t="s">
        <v>116</v>
      </c>
      <c r="I11" s="6">
        <v>6.6</v>
      </c>
      <c r="J11" s="6">
        <v>2.2</v>
      </c>
      <c r="K11" s="6">
        <v>2</v>
      </c>
      <c r="L11" s="17">
        <v>2.7</v>
      </c>
      <c r="M11" s="29">
        <f t="shared" si="0"/>
        <v>798.5</v>
      </c>
      <c r="N11" s="6">
        <v>730</v>
      </c>
      <c r="O11" s="6">
        <v>380</v>
      </c>
      <c r="P11" s="6">
        <v>11</v>
      </c>
      <c r="Q11" s="7">
        <f t="shared" si="1"/>
        <v>0.5705698184095178</v>
      </c>
      <c r="R11" s="7">
        <f t="shared" si="2"/>
        <v>0.2761427676894177</v>
      </c>
      <c r="S11" s="7">
        <f>(K11*4+J11*28+I11*8)/M11</f>
        <v>0.1532874139010645</v>
      </c>
      <c r="T11" s="8"/>
      <c r="U11" s="8"/>
      <c r="V11" s="8"/>
      <c r="W11" s="8"/>
      <c r="X11" s="8"/>
      <c r="Y11" s="13"/>
    </row>
    <row r="12" spans="1:25" s="36" customFormat="1" ht="21.75" customHeight="1">
      <c r="A12" s="30">
        <v>41894</v>
      </c>
      <c r="B12" s="31" t="s">
        <v>27</v>
      </c>
      <c r="C12" s="32" t="s">
        <v>39</v>
      </c>
      <c r="D12" s="32" t="s">
        <v>44</v>
      </c>
      <c r="E12" s="32" t="s">
        <v>41</v>
      </c>
      <c r="F12" s="32" t="s">
        <v>100</v>
      </c>
      <c r="G12" s="32" t="s">
        <v>45</v>
      </c>
      <c r="H12" s="32" t="s">
        <v>101</v>
      </c>
      <c r="I12" s="33">
        <v>6.6</v>
      </c>
      <c r="J12" s="33">
        <v>2.2</v>
      </c>
      <c r="K12" s="33">
        <v>2</v>
      </c>
      <c r="L12" s="33">
        <v>3</v>
      </c>
      <c r="M12" s="33">
        <f>L12*45+K12*25+J12*75+I12*70</f>
        <v>812</v>
      </c>
      <c r="N12" s="33">
        <v>730</v>
      </c>
      <c r="O12" s="33">
        <v>380</v>
      </c>
      <c r="P12" s="33">
        <v>11</v>
      </c>
      <c r="Q12" s="34">
        <f>1-R12-S12</f>
        <v>0.5610837438423646</v>
      </c>
      <c r="R12" s="34">
        <f>(L12*45+J12*45)/M12</f>
        <v>0.2881773399014778</v>
      </c>
      <c r="S12" s="34">
        <f>(K12*4+J12*28+I12*8)/M12</f>
        <v>0.15073891625615765</v>
      </c>
      <c r="T12" s="35"/>
      <c r="U12" s="35"/>
      <c r="V12" s="35"/>
      <c r="W12" s="35"/>
      <c r="X12" s="35"/>
      <c r="Y12" s="37"/>
    </row>
    <row r="13" spans="1:25" ht="21.75" customHeight="1">
      <c r="A13" s="4">
        <v>41897</v>
      </c>
      <c r="B13" s="5" t="s">
        <v>7</v>
      </c>
      <c r="C13" s="3" t="s">
        <v>8</v>
      </c>
      <c r="D13" s="3" t="s">
        <v>46</v>
      </c>
      <c r="E13" s="3" t="s">
        <v>24</v>
      </c>
      <c r="F13" s="3" t="s">
        <v>47</v>
      </c>
      <c r="G13" s="3" t="s">
        <v>48</v>
      </c>
      <c r="H13" s="3" t="s">
        <v>49</v>
      </c>
      <c r="I13" s="6">
        <v>6.7</v>
      </c>
      <c r="J13" s="6">
        <v>2</v>
      </c>
      <c r="K13" s="6">
        <v>2</v>
      </c>
      <c r="L13" s="6">
        <v>2.8</v>
      </c>
      <c r="M13" s="6">
        <f>L13*45+K13*25+J13*75+I13*70</f>
        <v>795</v>
      </c>
      <c r="N13" s="6">
        <v>750</v>
      </c>
      <c r="O13" s="6">
        <v>360</v>
      </c>
      <c r="P13" s="6">
        <v>10</v>
      </c>
      <c r="Q13" s="7">
        <f>1-R13-S13</f>
        <v>0.580377358490566</v>
      </c>
      <c r="R13" s="7">
        <f>(L13*45+J13*45)/M13</f>
        <v>0.27169811320754716</v>
      </c>
      <c r="S13" s="7">
        <f>(K13*4+J13*28+I13*8)/M13</f>
        <v>0.1479245283018868</v>
      </c>
      <c r="T13" s="8"/>
      <c r="U13" s="8"/>
      <c r="V13" s="8"/>
      <c r="W13" s="8"/>
      <c r="X13" s="8"/>
      <c r="Y13" s="13"/>
    </row>
    <row r="14" spans="1:25" ht="21.75" customHeight="1">
      <c r="A14" s="4">
        <v>41898</v>
      </c>
      <c r="B14" s="5" t="s">
        <v>14</v>
      </c>
      <c r="C14" s="3" t="s">
        <v>8</v>
      </c>
      <c r="D14" s="3" t="s">
        <v>50</v>
      </c>
      <c r="E14" s="3" t="s">
        <v>52</v>
      </c>
      <c r="F14" s="3" t="s">
        <v>51</v>
      </c>
      <c r="G14" s="3" t="s">
        <v>26</v>
      </c>
      <c r="H14" s="3" t="s">
        <v>53</v>
      </c>
      <c r="I14" s="3">
        <v>6.5</v>
      </c>
      <c r="J14" s="3">
        <v>2.2</v>
      </c>
      <c r="K14" s="25">
        <v>2.2</v>
      </c>
      <c r="L14" s="25">
        <v>2.75</v>
      </c>
      <c r="M14" s="3">
        <f>L14*45+K14*25+J14*75+I14*70</f>
        <v>798.75</v>
      </c>
      <c r="N14" s="6">
        <v>770</v>
      </c>
      <c r="O14" s="6">
        <v>360</v>
      </c>
      <c r="P14" s="6">
        <v>12</v>
      </c>
      <c r="Q14" s="7">
        <f>1-R14-S14</f>
        <v>0.5678873239436619</v>
      </c>
      <c r="R14" s="7">
        <f>(L14*45+J14*45)/M14</f>
        <v>0.27887323943661974</v>
      </c>
      <c r="S14" s="7">
        <f>(K14*4+J14*28+I14*8)/M14</f>
        <v>0.1532394366197183</v>
      </c>
      <c r="T14" s="8"/>
      <c r="U14" s="8"/>
      <c r="V14" s="8"/>
      <c r="W14" s="8"/>
      <c r="X14" s="8"/>
      <c r="Y14" s="13"/>
    </row>
    <row r="15" spans="1:25" ht="21.75" customHeight="1">
      <c r="A15" s="4">
        <v>41899</v>
      </c>
      <c r="B15" s="5" t="s">
        <v>20</v>
      </c>
      <c r="C15" s="3" t="s">
        <v>8</v>
      </c>
      <c r="D15" s="3" t="s">
        <v>55</v>
      </c>
      <c r="E15" s="3" t="s">
        <v>29</v>
      </c>
      <c r="F15" s="3" t="s">
        <v>102</v>
      </c>
      <c r="G15" s="3" t="s">
        <v>58</v>
      </c>
      <c r="H15" s="10" t="s">
        <v>61</v>
      </c>
      <c r="I15" s="6">
        <v>6.5</v>
      </c>
      <c r="J15" s="6">
        <v>2.3</v>
      </c>
      <c r="K15" s="6">
        <v>2</v>
      </c>
      <c r="L15" s="6">
        <v>3</v>
      </c>
      <c r="M15" s="6">
        <f t="shared" si="0"/>
        <v>812.5</v>
      </c>
      <c r="N15" s="6">
        <v>750</v>
      </c>
      <c r="O15" s="6">
        <v>360</v>
      </c>
      <c r="P15" s="6">
        <v>10</v>
      </c>
      <c r="Q15" s="7">
        <f t="shared" si="1"/>
        <v>0.5533538461538462</v>
      </c>
      <c r="R15" s="7">
        <f t="shared" si="2"/>
        <v>0.2935384615384615</v>
      </c>
      <c r="S15" s="7">
        <f t="shared" si="3"/>
        <v>0.1531076923076923</v>
      </c>
      <c r="T15" s="8"/>
      <c r="U15" s="8"/>
      <c r="V15" s="8"/>
      <c r="W15" s="8"/>
      <c r="X15" s="8"/>
      <c r="Y15" s="13"/>
    </row>
    <row r="16" spans="1:25" ht="21.75" customHeight="1">
      <c r="A16" s="4">
        <v>41900</v>
      </c>
      <c r="B16" s="5" t="s">
        <v>108</v>
      </c>
      <c r="C16" s="3" t="s">
        <v>8</v>
      </c>
      <c r="D16" s="6" t="s">
        <v>117</v>
      </c>
      <c r="E16" s="3" t="s">
        <v>118</v>
      </c>
      <c r="F16" s="3" t="s">
        <v>119</v>
      </c>
      <c r="G16" s="3" t="s">
        <v>30</v>
      </c>
      <c r="H16" s="3" t="s">
        <v>120</v>
      </c>
      <c r="I16" s="6">
        <v>6.5</v>
      </c>
      <c r="J16" s="6">
        <v>2</v>
      </c>
      <c r="K16" s="6">
        <v>2.1</v>
      </c>
      <c r="L16" s="6">
        <v>2.9</v>
      </c>
      <c r="M16" s="29">
        <f t="shared" si="0"/>
        <v>788</v>
      </c>
      <c r="N16" s="6">
        <v>730</v>
      </c>
      <c r="O16" s="6">
        <v>400</v>
      </c>
      <c r="P16" s="6">
        <v>12</v>
      </c>
      <c r="Q16" s="7">
        <f t="shared" si="1"/>
        <v>0.57246192893401</v>
      </c>
      <c r="R16" s="7">
        <f t="shared" si="2"/>
        <v>0.27982233502538073</v>
      </c>
      <c r="S16" s="7">
        <f t="shared" si="3"/>
        <v>0.14771573604060914</v>
      </c>
      <c r="T16" s="8"/>
      <c r="U16" s="8"/>
      <c r="V16" s="8"/>
      <c r="W16" s="8"/>
      <c r="X16" s="8"/>
      <c r="Y16" s="13"/>
    </row>
    <row r="17" spans="1:19" s="36" customFormat="1" ht="21.75" customHeight="1">
      <c r="A17" s="30">
        <v>41901</v>
      </c>
      <c r="B17" s="31" t="s">
        <v>27</v>
      </c>
      <c r="C17" s="32" t="s">
        <v>54</v>
      </c>
      <c r="D17" s="33" t="s">
        <v>59</v>
      </c>
      <c r="E17" s="32" t="s">
        <v>56</v>
      </c>
      <c r="F17" s="32" t="s">
        <v>57</v>
      </c>
      <c r="G17" s="32" t="s">
        <v>60</v>
      </c>
      <c r="H17" s="32" t="s">
        <v>103</v>
      </c>
      <c r="I17" s="33">
        <v>6.5</v>
      </c>
      <c r="J17" s="33">
        <v>2</v>
      </c>
      <c r="K17" s="33">
        <v>2.1</v>
      </c>
      <c r="L17" s="33">
        <v>2.9</v>
      </c>
      <c r="M17" s="33">
        <f>L17*45+K17*25+J17*75+I17*70</f>
        <v>788</v>
      </c>
      <c r="N17" s="33">
        <v>730</v>
      </c>
      <c r="O17" s="33">
        <v>400</v>
      </c>
      <c r="P17" s="33">
        <v>12</v>
      </c>
      <c r="Q17" s="34">
        <f>1-R17-S17</f>
        <v>0.57246192893401</v>
      </c>
      <c r="R17" s="34">
        <f>(L17*45+J17*45)/M17</f>
        <v>0.27982233502538073</v>
      </c>
      <c r="S17" s="34">
        <f>(K17*4+J17*28+I17*8)/M17</f>
        <v>0.14771573604060914</v>
      </c>
    </row>
    <row r="18" spans="1:19" ht="21.75" customHeight="1">
      <c r="A18" s="4">
        <v>41904</v>
      </c>
      <c r="B18" s="5" t="s">
        <v>7</v>
      </c>
      <c r="C18" s="3" t="s">
        <v>8</v>
      </c>
      <c r="D18" s="3" t="s">
        <v>62</v>
      </c>
      <c r="E18" s="3" t="s">
        <v>63</v>
      </c>
      <c r="F18" s="3" t="s">
        <v>64</v>
      </c>
      <c r="G18" s="3" t="s">
        <v>65</v>
      </c>
      <c r="H18" s="3" t="s">
        <v>66</v>
      </c>
      <c r="I18" s="6">
        <v>6.5</v>
      </c>
      <c r="J18" s="6">
        <v>2.2</v>
      </c>
      <c r="K18" s="6">
        <v>2</v>
      </c>
      <c r="L18" s="6">
        <v>3</v>
      </c>
      <c r="M18" s="6">
        <f t="shared" si="0"/>
        <v>805</v>
      </c>
      <c r="N18" s="6">
        <v>750</v>
      </c>
      <c r="O18" s="6">
        <v>380</v>
      </c>
      <c r="P18" s="6">
        <v>10</v>
      </c>
      <c r="Q18" s="7">
        <f t="shared" si="1"/>
        <v>0.5582608695652174</v>
      </c>
      <c r="R18" s="7">
        <f t="shared" si="2"/>
        <v>0.2906832298136646</v>
      </c>
      <c r="S18" s="7">
        <f t="shared" si="3"/>
        <v>0.151055900621118</v>
      </c>
    </row>
    <row r="19" spans="1:19" ht="21.75" customHeight="1">
      <c r="A19" s="4">
        <v>41905</v>
      </c>
      <c r="B19" s="5" t="s">
        <v>14</v>
      </c>
      <c r="C19" s="3" t="s">
        <v>8</v>
      </c>
      <c r="D19" s="6" t="s">
        <v>67</v>
      </c>
      <c r="E19" s="3" t="s">
        <v>68</v>
      </c>
      <c r="F19" s="3" t="s">
        <v>69</v>
      </c>
      <c r="G19" s="3" t="s">
        <v>37</v>
      </c>
      <c r="H19" s="3" t="s">
        <v>70</v>
      </c>
      <c r="I19" s="3">
        <v>6.5</v>
      </c>
      <c r="J19" s="3">
        <v>2.2</v>
      </c>
      <c r="K19" s="3">
        <v>2</v>
      </c>
      <c r="L19" s="3">
        <v>2.6</v>
      </c>
      <c r="M19" s="3">
        <f t="shared" si="0"/>
        <v>787</v>
      </c>
      <c r="N19" s="6">
        <v>750</v>
      </c>
      <c r="O19" s="6">
        <v>420</v>
      </c>
      <c r="P19" s="6">
        <v>12</v>
      </c>
      <c r="Q19" s="7">
        <f t="shared" si="1"/>
        <v>0.5710292249047013</v>
      </c>
      <c r="R19" s="7">
        <f t="shared" si="2"/>
        <v>0.2744599745870394</v>
      </c>
      <c r="S19" s="7">
        <f t="shared" si="3"/>
        <v>0.15451080050825922</v>
      </c>
    </row>
    <row r="20" spans="1:24" ht="21.75" customHeight="1">
      <c r="A20" s="4">
        <v>41906</v>
      </c>
      <c r="B20" s="5" t="s">
        <v>20</v>
      </c>
      <c r="C20" s="3" t="s">
        <v>8</v>
      </c>
      <c r="D20" s="3" t="s">
        <v>72</v>
      </c>
      <c r="E20" s="3" t="s">
        <v>104</v>
      </c>
      <c r="F20" s="3" t="s">
        <v>105</v>
      </c>
      <c r="G20" s="3" t="s">
        <v>58</v>
      </c>
      <c r="H20" s="15" t="s">
        <v>126</v>
      </c>
      <c r="I20" s="6">
        <v>6.5</v>
      </c>
      <c r="J20" s="6">
        <v>2.2</v>
      </c>
      <c r="K20" s="6">
        <v>2.1</v>
      </c>
      <c r="L20" s="6">
        <v>2.9</v>
      </c>
      <c r="M20" s="6">
        <f t="shared" si="0"/>
        <v>803</v>
      </c>
      <c r="N20" s="6">
        <v>730</v>
      </c>
      <c r="O20" s="6">
        <v>380</v>
      </c>
      <c r="P20" s="6">
        <v>12</v>
      </c>
      <c r="Q20" s="7">
        <f t="shared" si="1"/>
        <v>0.5622665006226649</v>
      </c>
      <c r="R20" s="7">
        <f t="shared" si="2"/>
        <v>0.28580323785803236</v>
      </c>
      <c r="S20" s="7">
        <f t="shared" si="3"/>
        <v>0.15193026151930264</v>
      </c>
      <c r="T20" s="8"/>
      <c r="U20" s="8"/>
      <c r="V20" s="8"/>
      <c r="W20" s="8"/>
      <c r="X20" s="8"/>
    </row>
    <row r="21" spans="1:24" ht="21.75" customHeight="1">
      <c r="A21" s="4">
        <v>41907</v>
      </c>
      <c r="B21" s="5" t="s">
        <v>108</v>
      </c>
      <c r="C21" s="3" t="s">
        <v>8</v>
      </c>
      <c r="D21" s="6" t="s">
        <v>121</v>
      </c>
      <c r="E21" s="3" t="s">
        <v>122</v>
      </c>
      <c r="F21" s="14" t="s">
        <v>123</v>
      </c>
      <c r="G21" s="3" t="s">
        <v>30</v>
      </c>
      <c r="H21" s="3" t="s">
        <v>112</v>
      </c>
      <c r="I21" s="6">
        <v>6.6</v>
      </c>
      <c r="J21" s="6">
        <v>2</v>
      </c>
      <c r="K21" s="6">
        <v>2.2</v>
      </c>
      <c r="L21" s="6">
        <v>3</v>
      </c>
      <c r="M21" s="29">
        <f t="shared" si="0"/>
        <v>802</v>
      </c>
      <c r="N21" s="6">
        <v>750</v>
      </c>
      <c r="O21" s="6">
        <v>380</v>
      </c>
      <c r="P21" s="6">
        <v>11</v>
      </c>
      <c r="Q21" s="7">
        <f t="shared" si="1"/>
        <v>0.5728179551122194</v>
      </c>
      <c r="R21" s="7">
        <f t="shared" si="2"/>
        <v>0.2805486284289277</v>
      </c>
      <c r="S21" s="7">
        <f t="shared" si="3"/>
        <v>0.14663341645885286</v>
      </c>
      <c r="T21" s="8"/>
      <c r="U21" s="8"/>
      <c r="V21" s="8"/>
      <c r="W21" s="8"/>
      <c r="X21" s="8"/>
    </row>
    <row r="22" spans="1:24" s="36" customFormat="1" ht="21.75" customHeight="1">
      <c r="A22" s="30">
        <v>41908</v>
      </c>
      <c r="B22" s="31" t="s">
        <v>27</v>
      </c>
      <c r="C22" s="32" t="s">
        <v>71</v>
      </c>
      <c r="D22" s="33" t="s">
        <v>75</v>
      </c>
      <c r="E22" s="32" t="s">
        <v>73</v>
      </c>
      <c r="F22" s="32" t="s">
        <v>74</v>
      </c>
      <c r="G22" s="32" t="s">
        <v>43</v>
      </c>
      <c r="H22" s="33" t="s">
        <v>106</v>
      </c>
      <c r="I22" s="33">
        <v>6.6</v>
      </c>
      <c r="J22" s="33">
        <v>2</v>
      </c>
      <c r="K22" s="33">
        <v>2.2</v>
      </c>
      <c r="L22" s="33">
        <v>3</v>
      </c>
      <c r="M22" s="33">
        <f>L22*45+K22*25+J22*75+I22*70</f>
        <v>802</v>
      </c>
      <c r="N22" s="33">
        <v>750</v>
      </c>
      <c r="O22" s="33">
        <v>380</v>
      </c>
      <c r="P22" s="33">
        <v>11</v>
      </c>
      <c r="Q22" s="34">
        <f>1-R22-S22</f>
        <v>0.5728179551122194</v>
      </c>
      <c r="R22" s="34">
        <f>(L22*45+J22*45)/M22</f>
        <v>0.2805486284289277</v>
      </c>
      <c r="S22" s="34">
        <f>(K22*4+J22*28+I22*8)/M22</f>
        <v>0.14663341645885286</v>
      </c>
      <c r="T22" s="35"/>
      <c r="U22" s="35"/>
      <c r="V22" s="35"/>
      <c r="W22" s="35"/>
      <c r="X22" s="35"/>
    </row>
    <row r="23" spans="1:24" ht="21.75" customHeight="1">
      <c r="A23" s="4">
        <v>41911</v>
      </c>
      <c r="B23" s="5" t="s">
        <v>7</v>
      </c>
      <c r="C23" s="3" t="s">
        <v>8</v>
      </c>
      <c r="D23" s="6" t="s">
        <v>76</v>
      </c>
      <c r="E23" s="3" t="s">
        <v>36</v>
      </c>
      <c r="F23" s="3" t="s">
        <v>77</v>
      </c>
      <c r="G23" s="3" t="s">
        <v>42</v>
      </c>
      <c r="H23" s="6" t="s">
        <v>78</v>
      </c>
      <c r="I23" s="6">
        <v>6.7</v>
      </c>
      <c r="J23" s="6">
        <v>2</v>
      </c>
      <c r="K23" s="6">
        <v>2</v>
      </c>
      <c r="L23" s="6">
        <v>2.8</v>
      </c>
      <c r="M23" s="6">
        <f t="shared" si="0"/>
        <v>795</v>
      </c>
      <c r="N23" s="6">
        <v>770</v>
      </c>
      <c r="O23" s="6">
        <v>360</v>
      </c>
      <c r="P23" s="6">
        <v>10</v>
      </c>
      <c r="Q23" s="7">
        <f t="shared" si="1"/>
        <v>0.580377358490566</v>
      </c>
      <c r="R23" s="7">
        <f t="shared" si="2"/>
        <v>0.27169811320754716</v>
      </c>
      <c r="S23" s="7">
        <f t="shared" si="3"/>
        <v>0.1479245283018868</v>
      </c>
      <c r="T23" s="8"/>
      <c r="U23" s="8"/>
      <c r="V23" s="8"/>
      <c r="W23" s="8"/>
      <c r="X23" s="8"/>
    </row>
    <row r="24" spans="1:19" ht="24" customHeight="1">
      <c r="A24" s="4">
        <v>41912</v>
      </c>
      <c r="B24" s="5" t="s">
        <v>14</v>
      </c>
      <c r="C24" s="16" t="s">
        <v>79</v>
      </c>
      <c r="D24" s="3" t="s">
        <v>80</v>
      </c>
      <c r="E24" s="9" t="s">
        <v>107</v>
      </c>
      <c r="F24" s="3" t="s">
        <v>81</v>
      </c>
      <c r="G24" s="3" t="s">
        <v>48</v>
      </c>
      <c r="H24" s="3" t="s">
        <v>82</v>
      </c>
      <c r="I24" s="25">
        <v>6.5</v>
      </c>
      <c r="J24" s="25">
        <v>2</v>
      </c>
      <c r="K24" s="25">
        <v>2.1</v>
      </c>
      <c r="L24" s="25">
        <v>3</v>
      </c>
      <c r="M24" s="26">
        <f t="shared" si="0"/>
        <v>792.5</v>
      </c>
      <c r="N24" s="27">
        <v>770</v>
      </c>
      <c r="O24" s="27">
        <v>440</v>
      </c>
      <c r="P24" s="27">
        <v>12</v>
      </c>
      <c r="Q24" s="28">
        <f t="shared" si="1"/>
        <v>0.5692113564668769</v>
      </c>
      <c r="R24" s="28">
        <f t="shared" si="2"/>
        <v>0.28391167192429023</v>
      </c>
      <c r="S24" s="28">
        <f t="shared" si="3"/>
        <v>0.1468769716088328</v>
      </c>
    </row>
    <row r="25" ht="15.75">
      <c r="D25" s="21"/>
    </row>
    <row r="26" ht="15.75">
      <c r="D26" s="21"/>
    </row>
    <row r="27" ht="15.75">
      <c r="D27" s="21"/>
    </row>
    <row r="28" ht="15.75">
      <c r="D28" s="1"/>
    </row>
    <row r="29" ht="15.75">
      <c r="D29" s="1"/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S1"/>
    </sheetView>
  </sheetViews>
  <sheetFormatPr defaultColWidth="9.00390625" defaultRowHeight="15.75"/>
  <cols>
    <col min="1" max="1" width="8.50390625" style="50" customWidth="1"/>
    <col min="2" max="2" width="4.625" style="52" customWidth="1"/>
    <col min="3" max="3" width="11.50390625" style="22" customWidth="1"/>
    <col min="4" max="4" width="14.75390625" style="52" customWidth="1"/>
    <col min="5" max="5" width="11.625" style="22" customWidth="1"/>
    <col min="6" max="6" width="13.25390625" style="52" customWidth="1"/>
    <col min="7" max="7" width="9.625" style="22" customWidth="1"/>
    <col min="8" max="8" width="13.50390625" style="22" customWidth="1"/>
    <col min="9" max="12" width="5.50390625" style="53" customWidth="1"/>
    <col min="13" max="19" width="5.50390625" style="54" customWidth="1"/>
    <col min="20" max="28" width="8.875" style="21" customWidth="1"/>
    <col min="29" max="16384" width="9.00390625" style="21" customWidth="1"/>
  </cols>
  <sheetData>
    <row r="1" spans="1:19" ht="36" customHeight="1">
      <c r="A1" s="142" t="s">
        <v>127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33" customHeight="1">
      <c r="A2" s="2" t="s">
        <v>128</v>
      </c>
      <c r="B2" s="2" t="s">
        <v>129</v>
      </c>
      <c r="C2" s="2" t="s">
        <v>130</v>
      </c>
      <c r="D2" s="2" t="s">
        <v>131</v>
      </c>
      <c r="E2" s="2" t="s">
        <v>132</v>
      </c>
      <c r="F2" s="2" t="s">
        <v>132</v>
      </c>
      <c r="G2" s="2" t="s">
        <v>133</v>
      </c>
      <c r="H2" s="2" t="s">
        <v>134</v>
      </c>
      <c r="I2" s="38" t="s">
        <v>135</v>
      </c>
      <c r="J2" s="38" t="s">
        <v>136</v>
      </c>
      <c r="K2" s="38" t="s">
        <v>137</v>
      </c>
      <c r="L2" s="38" t="s">
        <v>138</v>
      </c>
      <c r="M2" s="39" t="s">
        <v>139</v>
      </c>
      <c r="N2" s="39" t="s">
        <v>140</v>
      </c>
      <c r="O2" s="39" t="s">
        <v>141</v>
      </c>
      <c r="P2" s="39" t="s">
        <v>142</v>
      </c>
      <c r="Q2" s="39" t="s">
        <v>143</v>
      </c>
      <c r="R2" s="39" t="s">
        <v>144</v>
      </c>
      <c r="S2" s="39" t="s">
        <v>145</v>
      </c>
    </row>
    <row r="3" spans="1:19" ht="21.75" customHeight="1">
      <c r="A3" s="40">
        <v>41548</v>
      </c>
      <c r="B3" s="5" t="s">
        <v>146</v>
      </c>
      <c r="C3" s="6" t="s">
        <v>147</v>
      </c>
      <c r="D3" s="6" t="s">
        <v>148</v>
      </c>
      <c r="E3" s="6" t="s">
        <v>149</v>
      </c>
      <c r="F3" s="6" t="s">
        <v>150</v>
      </c>
      <c r="G3" s="9" t="s">
        <v>151</v>
      </c>
      <c r="H3" s="15" t="s">
        <v>152</v>
      </c>
      <c r="I3" s="6">
        <v>6.6</v>
      </c>
      <c r="J3" s="6">
        <v>2</v>
      </c>
      <c r="K3" s="6">
        <v>2</v>
      </c>
      <c r="L3" s="6">
        <v>2.8</v>
      </c>
      <c r="M3" s="6">
        <f aca="true" t="shared" si="0" ref="M3:M9">L3*45+K3*25+J3*75+I3*70</f>
        <v>788</v>
      </c>
      <c r="N3" s="6">
        <v>650</v>
      </c>
      <c r="O3" s="6">
        <v>380</v>
      </c>
      <c r="P3" s="6">
        <v>11</v>
      </c>
      <c r="Q3" s="7">
        <f aca="true" t="shared" si="1" ref="Q3:Q9">1-R3-S3</f>
        <v>0.5776649746192895</v>
      </c>
      <c r="R3" s="7">
        <f aca="true" t="shared" si="2" ref="R3:R9">(L3*45+J3*45)/M3</f>
        <v>0.27411167512690354</v>
      </c>
      <c r="S3" s="7">
        <f aca="true" t="shared" si="3" ref="S3:S9">(K3*4+J3*28+I3*8)/M3</f>
        <v>0.1482233502538071</v>
      </c>
    </row>
    <row r="4" spans="1:25" ht="21.75" customHeight="1">
      <c r="A4" s="40">
        <v>41549</v>
      </c>
      <c r="B4" s="5" t="s">
        <v>153</v>
      </c>
      <c r="C4" s="6" t="s">
        <v>147</v>
      </c>
      <c r="D4" s="6" t="s">
        <v>154</v>
      </c>
      <c r="E4" s="6" t="s">
        <v>155</v>
      </c>
      <c r="F4" s="6" t="s">
        <v>156</v>
      </c>
      <c r="G4" s="9" t="s">
        <v>18</v>
      </c>
      <c r="H4" s="6" t="s">
        <v>157</v>
      </c>
      <c r="I4" s="6">
        <v>6.7</v>
      </c>
      <c r="J4" s="6">
        <v>2</v>
      </c>
      <c r="K4" s="6">
        <v>2</v>
      </c>
      <c r="L4" s="6">
        <v>3</v>
      </c>
      <c r="M4" s="6">
        <f t="shared" si="0"/>
        <v>804</v>
      </c>
      <c r="N4" s="6">
        <v>700</v>
      </c>
      <c r="O4" s="6">
        <v>360</v>
      </c>
      <c r="P4" s="6">
        <v>12</v>
      </c>
      <c r="Q4" s="7">
        <f t="shared" si="1"/>
        <v>0.5738805970149254</v>
      </c>
      <c r="R4" s="7">
        <f t="shared" si="2"/>
        <v>0.2798507462686567</v>
      </c>
      <c r="S4" s="7">
        <f t="shared" si="3"/>
        <v>0.1462686567164179</v>
      </c>
      <c r="V4" s="8"/>
      <c r="W4" s="8"/>
      <c r="X4" s="8"/>
      <c r="Y4" s="8"/>
    </row>
    <row r="5" spans="1:25" s="44" customFormat="1" ht="21.75" customHeight="1">
      <c r="A5" s="41">
        <v>41550</v>
      </c>
      <c r="B5" s="31" t="s">
        <v>158</v>
      </c>
      <c r="C5" s="32" t="s">
        <v>159</v>
      </c>
      <c r="D5" s="42" t="s">
        <v>160</v>
      </c>
      <c r="E5" s="32" t="s">
        <v>161</v>
      </c>
      <c r="F5" s="11" t="s">
        <v>162</v>
      </c>
      <c r="G5" s="43" t="s">
        <v>18</v>
      </c>
      <c r="H5" s="33" t="s">
        <v>163</v>
      </c>
      <c r="I5" s="6">
        <v>6.8</v>
      </c>
      <c r="J5" s="6">
        <v>2.1</v>
      </c>
      <c r="K5" s="6">
        <v>2</v>
      </c>
      <c r="L5" s="6">
        <v>2.8</v>
      </c>
      <c r="M5" s="6">
        <f t="shared" si="0"/>
        <v>809.5</v>
      </c>
      <c r="N5" s="6">
        <v>700</v>
      </c>
      <c r="O5" s="6">
        <v>400</v>
      </c>
      <c r="P5" s="6">
        <v>12</v>
      </c>
      <c r="Q5" s="7">
        <f t="shared" si="1"/>
        <v>0.5778875849289685</v>
      </c>
      <c r="R5" s="7">
        <f t="shared" si="2"/>
        <v>0.272390364422483</v>
      </c>
      <c r="S5" s="7">
        <f t="shared" si="3"/>
        <v>0.14972205064854852</v>
      </c>
      <c r="V5" s="35"/>
      <c r="W5" s="35"/>
      <c r="X5" s="35"/>
      <c r="Y5" s="35"/>
    </row>
    <row r="6" spans="1:25" ht="21.75" customHeight="1">
      <c r="A6" s="40">
        <v>41918</v>
      </c>
      <c r="B6" s="5" t="s">
        <v>164</v>
      </c>
      <c r="C6" s="6" t="s">
        <v>147</v>
      </c>
      <c r="D6" s="6" t="s">
        <v>165</v>
      </c>
      <c r="E6" s="6" t="s">
        <v>166</v>
      </c>
      <c r="F6" s="6" t="s">
        <v>167</v>
      </c>
      <c r="G6" s="3" t="s">
        <v>168</v>
      </c>
      <c r="H6" s="6" t="s">
        <v>169</v>
      </c>
      <c r="I6" s="6">
        <v>6.6</v>
      </c>
      <c r="J6" s="6">
        <v>2</v>
      </c>
      <c r="K6" s="6">
        <v>2</v>
      </c>
      <c r="L6" s="6">
        <v>3</v>
      </c>
      <c r="M6" s="6">
        <f t="shared" si="0"/>
        <v>797</v>
      </c>
      <c r="N6" s="6">
        <v>700</v>
      </c>
      <c r="O6" s="6">
        <v>360</v>
      </c>
      <c r="P6" s="6">
        <v>11</v>
      </c>
      <c r="Q6" s="7">
        <f t="shared" si="1"/>
        <v>0.5711417816813049</v>
      </c>
      <c r="R6" s="7">
        <f t="shared" si="2"/>
        <v>0.2823086574654956</v>
      </c>
      <c r="S6" s="7">
        <f t="shared" si="3"/>
        <v>0.1465495608531995</v>
      </c>
      <c r="V6" s="8"/>
      <c r="W6" s="8"/>
      <c r="X6" s="8"/>
      <c r="Y6" s="8"/>
    </row>
    <row r="7" spans="1:25" ht="21.75" customHeight="1">
      <c r="A7" s="40">
        <v>41554</v>
      </c>
      <c r="B7" s="5" t="s">
        <v>170</v>
      </c>
      <c r="C7" s="6" t="s">
        <v>147</v>
      </c>
      <c r="D7" s="3" t="s">
        <v>171</v>
      </c>
      <c r="E7" s="6" t="s">
        <v>172</v>
      </c>
      <c r="F7" s="6" t="s">
        <v>173</v>
      </c>
      <c r="G7" s="3" t="s">
        <v>12</v>
      </c>
      <c r="H7" s="6" t="s">
        <v>174</v>
      </c>
      <c r="I7" s="6">
        <v>6.6</v>
      </c>
      <c r="J7" s="6">
        <v>2.1</v>
      </c>
      <c r="K7" s="6">
        <v>2</v>
      </c>
      <c r="L7" s="6">
        <v>2.8</v>
      </c>
      <c r="M7" s="6">
        <f t="shared" si="0"/>
        <v>795.5</v>
      </c>
      <c r="N7" s="6">
        <v>700</v>
      </c>
      <c r="O7" s="6">
        <v>380</v>
      </c>
      <c r="P7" s="6">
        <v>11</v>
      </c>
      <c r="Q7" s="7">
        <f t="shared" si="1"/>
        <v>0.5724701445631678</v>
      </c>
      <c r="R7" s="7">
        <f t="shared" si="2"/>
        <v>0.2771841609050911</v>
      </c>
      <c r="S7" s="7">
        <f t="shared" si="3"/>
        <v>0.15034569453174104</v>
      </c>
      <c r="V7" s="8"/>
      <c r="W7" s="8"/>
      <c r="X7" s="8"/>
      <c r="Y7" s="8"/>
    </row>
    <row r="8" spans="1:25" ht="21.75" customHeight="1">
      <c r="A8" s="40">
        <v>41555</v>
      </c>
      <c r="B8" s="5" t="s">
        <v>146</v>
      </c>
      <c r="C8" s="6" t="s">
        <v>147</v>
      </c>
      <c r="D8" s="6" t="s">
        <v>175</v>
      </c>
      <c r="E8" s="21" t="s">
        <v>176</v>
      </c>
      <c r="F8" s="6" t="s">
        <v>177</v>
      </c>
      <c r="G8" s="3" t="s">
        <v>18</v>
      </c>
      <c r="H8" s="15" t="s">
        <v>178</v>
      </c>
      <c r="I8" s="6">
        <v>6.6</v>
      </c>
      <c r="J8" s="6">
        <v>2.1</v>
      </c>
      <c r="K8" s="6">
        <v>2</v>
      </c>
      <c r="L8" s="6">
        <v>2.7</v>
      </c>
      <c r="M8" s="6">
        <f t="shared" si="0"/>
        <v>791</v>
      </c>
      <c r="N8" s="6">
        <v>680</v>
      </c>
      <c r="O8" s="6">
        <v>400</v>
      </c>
      <c r="P8" s="6">
        <v>12</v>
      </c>
      <c r="Q8" s="7">
        <f t="shared" si="1"/>
        <v>0.5757269279393172</v>
      </c>
      <c r="R8" s="7">
        <f t="shared" si="2"/>
        <v>0.27307206068268014</v>
      </c>
      <c r="S8" s="7">
        <f t="shared" si="3"/>
        <v>0.15120101137800254</v>
      </c>
      <c r="V8" s="8"/>
      <c r="W8" s="8"/>
      <c r="X8" s="8"/>
      <c r="Y8" s="8"/>
    </row>
    <row r="9" spans="1:25" ht="21.75" customHeight="1">
      <c r="A9" s="40">
        <v>41556</v>
      </c>
      <c r="B9" s="5" t="s">
        <v>153</v>
      </c>
      <c r="C9" s="6" t="s">
        <v>147</v>
      </c>
      <c r="D9" s="3" t="s">
        <v>179</v>
      </c>
      <c r="E9" s="6" t="s">
        <v>180</v>
      </c>
      <c r="F9" s="6" t="s">
        <v>181</v>
      </c>
      <c r="G9" s="3" t="s">
        <v>182</v>
      </c>
      <c r="H9" s="6" t="s">
        <v>183</v>
      </c>
      <c r="I9" s="6">
        <v>6.5</v>
      </c>
      <c r="J9" s="6">
        <v>2</v>
      </c>
      <c r="K9" s="6">
        <v>2</v>
      </c>
      <c r="L9" s="6">
        <v>3</v>
      </c>
      <c r="M9" s="6">
        <f t="shared" si="0"/>
        <v>790</v>
      </c>
      <c r="N9" s="6">
        <v>700</v>
      </c>
      <c r="O9" s="6">
        <v>400</v>
      </c>
      <c r="P9" s="6">
        <v>11</v>
      </c>
      <c r="Q9" s="7">
        <f t="shared" si="1"/>
        <v>0.5683544303797469</v>
      </c>
      <c r="R9" s="7">
        <f t="shared" si="2"/>
        <v>0.2848101265822785</v>
      </c>
      <c r="S9" s="7">
        <f t="shared" si="3"/>
        <v>0.1468354430379747</v>
      </c>
      <c r="V9" s="8"/>
      <c r="W9" s="8"/>
      <c r="X9" s="8"/>
      <c r="Y9" s="8"/>
    </row>
    <row r="10" spans="1:25" ht="21.75" customHeight="1">
      <c r="A10" s="40">
        <v>41557</v>
      </c>
      <c r="B10" s="5" t="s">
        <v>158</v>
      </c>
      <c r="C10" s="143" t="s">
        <v>184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5"/>
      <c r="V10" s="8"/>
      <c r="W10" s="8"/>
      <c r="X10" s="8"/>
      <c r="Y10" s="8"/>
    </row>
    <row r="11" spans="1:19" ht="21.75" customHeight="1">
      <c r="A11" s="40">
        <v>41925</v>
      </c>
      <c r="B11" s="5" t="s">
        <v>164</v>
      </c>
      <c r="C11" s="6" t="s">
        <v>147</v>
      </c>
      <c r="D11" s="6" t="s">
        <v>185</v>
      </c>
      <c r="E11" s="21" t="s">
        <v>156</v>
      </c>
      <c r="F11" s="6" t="s">
        <v>186</v>
      </c>
      <c r="G11" s="3" t="s">
        <v>42</v>
      </c>
      <c r="H11" s="6" t="s">
        <v>187</v>
      </c>
      <c r="I11" s="6">
        <v>6.7</v>
      </c>
      <c r="J11" s="6">
        <v>2</v>
      </c>
      <c r="K11" s="6">
        <v>2</v>
      </c>
      <c r="L11" s="6">
        <v>3</v>
      </c>
      <c r="M11" s="6">
        <f aca="true" t="shared" si="4" ref="M11:M25">L11*45+K11*25+J11*75+I11*70</f>
        <v>804</v>
      </c>
      <c r="N11" s="6">
        <v>700</v>
      </c>
      <c r="O11" s="6">
        <v>380</v>
      </c>
      <c r="P11" s="6">
        <v>12</v>
      </c>
      <c r="Q11" s="7">
        <f aca="true" t="shared" si="5" ref="Q11:Q25">1-R11-S11</f>
        <v>0.5738805970149254</v>
      </c>
      <c r="R11" s="7">
        <f aca="true" t="shared" si="6" ref="R11:R25">(L11*45+J11*45)/M11</f>
        <v>0.2798507462686567</v>
      </c>
      <c r="S11" s="7">
        <f aca="true" t="shared" si="7" ref="S11:S25">(K11*4+J11*28+I11*8)/M11</f>
        <v>0.1462686567164179</v>
      </c>
    </row>
    <row r="12" spans="1:26" ht="21.75" customHeight="1">
      <c r="A12" s="40">
        <v>41561</v>
      </c>
      <c r="B12" s="5" t="s">
        <v>170</v>
      </c>
      <c r="C12" s="6" t="s">
        <v>147</v>
      </c>
      <c r="D12" s="6" t="s">
        <v>188</v>
      </c>
      <c r="E12" s="3" t="s">
        <v>189</v>
      </c>
      <c r="F12" s="6" t="s">
        <v>190</v>
      </c>
      <c r="G12" s="3" t="s">
        <v>43</v>
      </c>
      <c r="H12" s="6" t="s">
        <v>191</v>
      </c>
      <c r="I12" s="6">
        <v>6.5</v>
      </c>
      <c r="J12" s="6">
        <v>2.1</v>
      </c>
      <c r="K12" s="6">
        <v>2</v>
      </c>
      <c r="L12" s="6">
        <v>2.8</v>
      </c>
      <c r="M12" s="6">
        <f t="shared" si="4"/>
        <v>788.5</v>
      </c>
      <c r="N12" s="6">
        <v>700</v>
      </c>
      <c r="O12" s="6">
        <v>380</v>
      </c>
      <c r="P12" s="6">
        <v>13</v>
      </c>
      <c r="Q12" s="7">
        <f t="shared" si="5"/>
        <v>0.5696892834495878</v>
      </c>
      <c r="R12" s="7">
        <f t="shared" si="6"/>
        <v>0.2796448953709575</v>
      </c>
      <c r="S12" s="7">
        <f t="shared" si="7"/>
        <v>0.15066582117945468</v>
      </c>
      <c r="V12" s="8"/>
      <c r="W12" s="8"/>
      <c r="X12" s="8"/>
      <c r="Y12" s="8"/>
      <c r="Z12" s="45"/>
    </row>
    <row r="13" spans="1:26" ht="21.75" customHeight="1">
      <c r="A13" s="40">
        <v>41562</v>
      </c>
      <c r="B13" s="5" t="s">
        <v>146</v>
      </c>
      <c r="C13" s="46" t="s">
        <v>192</v>
      </c>
      <c r="D13" s="46" t="s">
        <v>193</v>
      </c>
      <c r="E13" s="6" t="s">
        <v>194</v>
      </c>
      <c r="F13" s="6" t="s">
        <v>195</v>
      </c>
      <c r="G13" s="3" t="s">
        <v>45</v>
      </c>
      <c r="H13" s="15" t="s">
        <v>196</v>
      </c>
      <c r="I13" s="6">
        <v>6.5</v>
      </c>
      <c r="J13" s="6">
        <v>2.1</v>
      </c>
      <c r="K13" s="6">
        <v>2</v>
      </c>
      <c r="L13" s="6">
        <v>2.8</v>
      </c>
      <c r="M13" s="6">
        <f t="shared" si="4"/>
        <v>788.5</v>
      </c>
      <c r="N13" s="6">
        <v>680</v>
      </c>
      <c r="O13" s="6">
        <v>380</v>
      </c>
      <c r="P13" s="6">
        <v>12</v>
      </c>
      <c r="Q13" s="7">
        <f t="shared" si="5"/>
        <v>0.5696892834495878</v>
      </c>
      <c r="R13" s="7">
        <f t="shared" si="6"/>
        <v>0.2796448953709575</v>
      </c>
      <c r="S13" s="7">
        <f t="shared" si="7"/>
        <v>0.15066582117945468</v>
      </c>
      <c r="V13" s="8"/>
      <c r="W13" s="8"/>
      <c r="X13" s="8"/>
      <c r="Y13" s="8"/>
      <c r="Z13" s="45"/>
    </row>
    <row r="14" spans="1:26" ht="21.75" customHeight="1">
      <c r="A14" s="40">
        <v>41563</v>
      </c>
      <c r="B14" s="5" t="s">
        <v>153</v>
      </c>
      <c r="C14" s="6" t="s">
        <v>147</v>
      </c>
      <c r="D14" s="47" t="s">
        <v>197</v>
      </c>
      <c r="E14" s="6" t="s">
        <v>198</v>
      </c>
      <c r="F14" s="6" t="s">
        <v>199</v>
      </c>
      <c r="G14" s="3" t="s">
        <v>200</v>
      </c>
      <c r="H14" s="6" t="s">
        <v>201</v>
      </c>
      <c r="I14" s="6">
        <v>6.5</v>
      </c>
      <c r="J14" s="6">
        <v>2.1</v>
      </c>
      <c r="K14" s="6">
        <v>2</v>
      </c>
      <c r="L14" s="6">
        <v>3</v>
      </c>
      <c r="M14" s="6">
        <f t="shared" si="4"/>
        <v>797.5</v>
      </c>
      <c r="N14" s="6">
        <v>700</v>
      </c>
      <c r="O14" s="6">
        <v>400</v>
      </c>
      <c r="P14" s="6">
        <v>13</v>
      </c>
      <c r="Q14" s="7">
        <f t="shared" si="5"/>
        <v>0.5632601880877743</v>
      </c>
      <c r="R14" s="7">
        <f t="shared" si="6"/>
        <v>0.2877742946708464</v>
      </c>
      <c r="S14" s="7">
        <f t="shared" si="7"/>
        <v>0.14896551724137932</v>
      </c>
      <c r="V14" s="8"/>
      <c r="W14" s="8"/>
      <c r="X14" s="8"/>
      <c r="Y14" s="8"/>
      <c r="Z14" s="45"/>
    </row>
    <row r="15" spans="1:26" s="44" customFormat="1" ht="21.75" customHeight="1">
      <c r="A15" s="41">
        <v>41564</v>
      </c>
      <c r="B15" s="31" t="s">
        <v>158</v>
      </c>
      <c r="C15" s="32" t="s">
        <v>202</v>
      </c>
      <c r="D15" s="48" t="s">
        <v>203</v>
      </c>
      <c r="E15" s="33" t="s">
        <v>204</v>
      </c>
      <c r="F15" s="33" t="s">
        <v>205</v>
      </c>
      <c r="G15" s="32" t="s">
        <v>26</v>
      </c>
      <c r="H15" s="33" t="s">
        <v>206</v>
      </c>
      <c r="I15" s="33">
        <v>6.7</v>
      </c>
      <c r="J15" s="33">
        <v>2.1</v>
      </c>
      <c r="K15" s="33">
        <v>2.2</v>
      </c>
      <c r="L15" s="33">
        <v>3</v>
      </c>
      <c r="M15" s="33">
        <f t="shared" si="4"/>
        <v>816.5</v>
      </c>
      <c r="N15" s="33">
        <v>700</v>
      </c>
      <c r="O15" s="33">
        <v>380</v>
      </c>
      <c r="P15" s="33">
        <v>12</v>
      </c>
      <c r="Q15" s="34">
        <f t="shared" si="5"/>
        <v>0.5704837721984078</v>
      </c>
      <c r="R15" s="34">
        <f t="shared" si="6"/>
        <v>0.2810777709736681</v>
      </c>
      <c r="S15" s="34">
        <f t="shared" si="7"/>
        <v>0.1484384568279241</v>
      </c>
      <c r="V15" s="35"/>
      <c r="W15" s="35"/>
      <c r="X15" s="35"/>
      <c r="Y15" s="35"/>
      <c r="Z15" s="49"/>
    </row>
    <row r="16" spans="1:26" ht="21.75" customHeight="1">
      <c r="A16" s="40">
        <v>41932</v>
      </c>
      <c r="B16" s="5" t="s">
        <v>164</v>
      </c>
      <c r="C16" s="46" t="s">
        <v>207</v>
      </c>
      <c r="D16" s="46" t="s">
        <v>208</v>
      </c>
      <c r="E16" s="6" t="s">
        <v>209</v>
      </c>
      <c r="F16" s="6" t="s">
        <v>210</v>
      </c>
      <c r="G16" s="3" t="s">
        <v>58</v>
      </c>
      <c r="H16" s="6" t="s">
        <v>211</v>
      </c>
      <c r="I16" s="6">
        <v>6.6</v>
      </c>
      <c r="J16" s="6">
        <v>2.1</v>
      </c>
      <c r="K16" s="6">
        <v>2</v>
      </c>
      <c r="L16" s="6">
        <v>3</v>
      </c>
      <c r="M16" s="6">
        <f t="shared" si="4"/>
        <v>804.5</v>
      </c>
      <c r="N16" s="6">
        <v>700</v>
      </c>
      <c r="O16" s="6">
        <v>360</v>
      </c>
      <c r="P16" s="6">
        <v>11</v>
      </c>
      <c r="Q16" s="7">
        <f t="shared" si="5"/>
        <v>0.5660658794282162</v>
      </c>
      <c r="R16" s="7">
        <f t="shared" si="6"/>
        <v>0.2852703542573027</v>
      </c>
      <c r="S16" s="7">
        <f t="shared" si="7"/>
        <v>0.14866376631448106</v>
      </c>
      <c r="V16" s="8"/>
      <c r="W16" s="8"/>
      <c r="X16" s="8"/>
      <c r="Y16" s="8"/>
      <c r="Z16" s="45"/>
    </row>
    <row r="17" spans="1:26" ht="21.75" customHeight="1">
      <c r="A17" s="40">
        <v>41568</v>
      </c>
      <c r="B17" s="5" t="s">
        <v>170</v>
      </c>
      <c r="C17" s="6" t="s">
        <v>147</v>
      </c>
      <c r="D17" s="6" t="s">
        <v>212</v>
      </c>
      <c r="E17" s="3" t="s">
        <v>213</v>
      </c>
      <c r="F17" s="6" t="s">
        <v>214</v>
      </c>
      <c r="G17" s="3" t="s">
        <v>30</v>
      </c>
      <c r="H17" s="6" t="s">
        <v>215</v>
      </c>
      <c r="I17" s="6">
        <v>6.5</v>
      </c>
      <c r="J17" s="6">
        <v>2</v>
      </c>
      <c r="K17" s="6">
        <v>2</v>
      </c>
      <c r="L17" s="6">
        <v>3</v>
      </c>
      <c r="M17" s="6">
        <f t="shared" si="4"/>
        <v>790</v>
      </c>
      <c r="N17" s="6">
        <v>680</v>
      </c>
      <c r="O17" s="6">
        <v>360</v>
      </c>
      <c r="P17" s="6">
        <v>11</v>
      </c>
      <c r="Q17" s="7">
        <f t="shared" si="5"/>
        <v>0.5683544303797469</v>
      </c>
      <c r="R17" s="7">
        <f t="shared" si="6"/>
        <v>0.2848101265822785</v>
      </c>
      <c r="S17" s="7">
        <f t="shared" si="7"/>
        <v>0.1468354430379747</v>
      </c>
      <c r="V17" s="8"/>
      <c r="W17" s="8"/>
      <c r="X17" s="8"/>
      <c r="Y17" s="8"/>
      <c r="Z17" s="45"/>
    </row>
    <row r="18" spans="1:19" ht="21.75" customHeight="1">
      <c r="A18" s="40">
        <v>41569</v>
      </c>
      <c r="B18" s="5" t="s">
        <v>146</v>
      </c>
      <c r="C18" s="6" t="s">
        <v>147</v>
      </c>
      <c r="D18" s="6" t="s">
        <v>216</v>
      </c>
      <c r="E18" s="6" t="s">
        <v>217</v>
      </c>
      <c r="F18" s="6" t="s">
        <v>218</v>
      </c>
      <c r="G18" s="3" t="s">
        <v>60</v>
      </c>
      <c r="H18" s="15" t="s">
        <v>219</v>
      </c>
      <c r="I18" s="6">
        <v>6.5</v>
      </c>
      <c r="J18" s="6">
        <v>2.2</v>
      </c>
      <c r="K18" s="6">
        <v>2</v>
      </c>
      <c r="L18" s="6">
        <v>3</v>
      </c>
      <c r="M18" s="6">
        <f t="shared" si="4"/>
        <v>805</v>
      </c>
      <c r="N18" s="6">
        <v>700</v>
      </c>
      <c r="O18" s="6">
        <v>400</v>
      </c>
      <c r="P18" s="6">
        <v>12</v>
      </c>
      <c r="Q18" s="7">
        <f t="shared" si="5"/>
        <v>0.5582608695652174</v>
      </c>
      <c r="R18" s="7">
        <f t="shared" si="6"/>
        <v>0.2906832298136646</v>
      </c>
      <c r="S18" s="7">
        <f t="shared" si="7"/>
        <v>0.151055900621118</v>
      </c>
    </row>
    <row r="19" spans="1:19" ht="21.75" customHeight="1">
      <c r="A19" s="40">
        <v>41570</v>
      </c>
      <c r="B19" s="5" t="s">
        <v>153</v>
      </c>
      <c r="C19" s="6" t="s">
        <v>147</v>
      </c>
      <c r="D19" s="6" t="s">
        <v>220</v>
      </c>
      <c r="E19" s="6" t="s">
        <v>221</v>
      </c>
      <c r="F19" s="6" t="s">
        <v>222</v>
      </c>
      <c r="G19" s="3" t="s">
        <v>223</v>
      </c>
      <c r="H19" s="6" t="s">
        <v>224</v>
      </c>
      <c r="I19" s="6">
        <v>6.6</v>
      </c>
      <c r="J19" s="6">
        <v>2</v>
      </c>
      <c r="K19" s="6">
        <v>2</v>
      </c>
      <c r="L19" s="6">
        <v>2.8</v>
      </c>
      <c r="M19" s="6">
        <f t="shared" si="4"/>
        <v>788</v>
      </c>
      <c r="N19" s="6">
        <v>680</v>
      </c>
      <c r="O19" s="6">
        <v>380</v>
      </c>
      <c r="P19" s="6">
        <v>12</v>
      </c>
      <c r="Q19" s="7">
        <f t="shared" si="5"/>
        <v>0.5776649746192895</v>
      </c>
      <c r="R19" s="7">
        <f t="shared" si="6"/>
        <v>0.27411167512690354</v>
      </c>
      <c r="S19" s="7">
        <f t="shared" si="7"/>
        <v>0.1482233502538071</v>
      </c>
    </row>
    <row r="20" spans="1:19" s="44" customFormat="1" ht="21.75" customHeight="1">
      <c r="A20" s="41">
        <v>41571</v>
      </c>
      <c r="B20" s="31" t="s">
        <v>158</v>
      </c>
      <c r="C20" s="32" t="s">
        <v>225</v>
      </c>
      <c r="D20" s="33" t="s">
        <v>226</v>
      </c>
      <c r="E20" s="33" t="s">
        <v>227</v>
      </c>
      <c r="F20" s="33" t="s">
        <v>228</v>
      </c>
      <c r="G20" s="32" t="s">
        <v>37</v>
      </c>
      <c r="H20" s="33" t="s">
        <v>229</v>
      </c>
      <c r="I20" s="33">
        <v>7</v>
      </c>
      <c r="J20" s="33">
        <v>2</v>
      </c>
      <c r="K20" s="33">
        <v>2</v>
      </c>
      <c r="L20" s="33">
        <v>3</v>
      </c>
      <c r="M20" s="33">
        <f t="shared" si="4"/>
        <v>825</v>
      </c>
      <c r="N20" s="33">
        <v>700</v>
      </c>
      <c r="O20" s="33">
        <v>360</v>
      </c>
      <c r="P20" s="33">
        <v>11</v>
      </c>
      <c r="Q20" s="34">
        <f t="shared" si="5"/>
        <v>0.5818181818181818</v>
      </c>
      <c r="R20" s="34">
        <f t="shared" si="6"/>
        <v>0.2727272727272727</v>
      </c>
      <c r="S20" s="34">
        <f t="shared" si="7"/>
        <v>0.14545454545454545</v>
      </c>
    </row>
    <row r="21" spans="1:25" ht="21.75" customHeight="1">
      <c r="A21" s="40">
        <v>41939</v>
      </c>
      <c r="B21" s="5" t="s">
        <v>164</v>
      </c>
      <c r="C21" s="6" t="s">
        <v>147</v>
      </c>
      <c r="D21" s="6" t="s">
        <v>230</v>
      </c>
      <c r="E21" s="6" t="s">
        <v>231</v>
      </c>
      <c r="F21" s="6" t="s">
        <v>232</v>
      </c>
      <c r="G21" s="3" t="s">
        <v>58</v>
      </c>
      <c r="H21" s="6" t="s">
        <v>233</v>
      </c>
      <c r="I21" s="6">
        <v>6.5</v>
      </c>
      <c r="J21" s="6">
        <v>2.1</v>
      </c>
      <c r="K21" s="6">
        <v>2.1</v>
      </c>
      <c r="L21" s="6">
        <v>2.8</v>
      </c>
      <c r="M21" s="6">
        <f t="shared" si="4"/>
        <v>791</v>
      </c>
      <c r="N21" s="6">
        <v>700</v>
      </c>
      <c r="O21" s="6">
        <v>380</v>
      </c>
      <c r="P21" s="6">
        <v>12</v>
      </c>
      <c r="Q21" s="7">
        <f t="shared" si="5"/>
        <v>0.570543615676359</v>
      </c>
      <c r="R21" s="7">
        <f t="shared" si="6"/>
        <v>0.27876106194690264</v>
      </c>
      <c r="S21" s="7">
        <f t="shared" si="7"/>
        <v>0.1506953223767383</v>
      </c>
      <c r="V21" s="8"/>
      <c r="W21" s="8"/>
      <c r="X21" s="8"/>
      <c r="Y21" s="8"/>
    </row>
    <row r="22" spans="1:25" ht="21.75" customHeight="1">
      <c r="A22" s="40">
        <v>41575</v>
      </c>
      <c r="B22" s="5" t="s">
        <v>170</v>
      </c>
      <c r="C22" s="6" t="s">
        <v>147</v>
      </c>
      <c r="D22" s="6" t="s">
        <v>234</v>
      </c>
      <c r="E22" s="6" t="s">
        <v>235</v>
      </c>
      <c r="F22" s="3" t="s">
        <v>236</v>
      </c>
      <c r="G22" s="3" t="s">
        <v>30</v>
      </c>
      <c r="H22" s="6" t="s">
        <v>180</v>
      </c>
      <c r="I22" s="6">
        <v>6.6</v>
      </c>
      <c r="J22" s="6">
        <v>2</v>
      </c>
      <c r="K22" s="6">
        <v>2</v>
      </c>
      <c r="L22" s="6">
        <v>3</v>
      </c>
      <c r="M22" s="6">
        <f t="shared" si="4"/>
        <v>797</v>
      </c>
      <c r="N22" s="6">
        <v>700</v>
      </c>
      <c r="O22" s="6">
        <v>400</v>
      </c>
      <c r="P22" s="6">
        <v>12</v>
      </c>
      <c r="Q22" s="7">
        <f t="shared" si="5"/>
        <v>0.5711417816813049</v>
      </c>
      <c r="R22" s="7">
        <f t="shared" si="6"/>
        <v>0.2823086574654956</v>
      </c>
      <c r="S22" s="7">
        <f t="shared" si="7"/>
        <v>0.1465495608531995</v>
      </c>
      <c r="V22" s="8"/>
      <c r="W22" s="8"/>
      <c r="X22" s="8"/>
      <c r="Y22" s="8"/>
    </row>
    <row r="23" spans="1:25" ht="21.75" customHeight="1">
      <c r="A23" s="40">
        <v>41576</v>
      </c>
      <c r="B23" s="5" t="s">
        <v>146</v>
      </c>
      <c r="C23" s="6" t="s">
        <v>147</v>
      </c>
      <c r="D23" s="6" t="s">
        <v>237</v>
      </c>
      <c r="E23" s="6" t="s">
        <v>238</v>
      </c>
      <c r="F23" s="6" t="s">
        <v>239</v>
      </c>
      <c r="G23" s="3" t="s">
        <v>43</v>
      </c>
      <c r="H23" s="15" t="s">
        <v>240</v>
      </c>
      <c r="I23" s="6">
        <v>6.6</v>
      </c>
      <c r="J23" s="6">
        <v>2.1</v>
      </c>
      <c r="K23" s="6">
        <v>2</v>
      </c>
      <c r="L23" s="6">
        <v>2.8</v>
      </c>
      <c r="M23" s="6">
        <f t="shared" si="4"/>
        <v>795.5</v>
      </c>
      <c r="N23" s="6">
        <v>680</v>
      </c>
      <c r="O23" s="6">
        <v>380</v>
      </c>
      <c r="P23" s="6">
        <v>12</v>
      </c>
      <c r="Q23" s="7">
        <f t="shared" si="5"/>
        <v>0.5724701445631678</v>
      </c>
      <c r="R23" s="7">
        <f t="shared" si="6"/>
        <v>0.2771841609050911</v>
      </c>
      <c r="S23" s="7">
        <f t="shared" si="7"/>
        <v>0.15034569453174104</v>
      </c>
      <c r="V23" s="8"/>
      <c r="W23" s="8"/>
      <c r="X23" s="8"/>
      <c r="Y23" s="8"/>
    </row>
    <row r="24" spans="1:25" ht="21.75" customHeight="1">
      <c r="A24" s="40">
        <v>41577</v>
      </c>
      <c r="B24" s="5" t="s">
        <v>153</v>
      </c>
      <c r="C24" s="6" t="s">
        <v>147</v>
      </c>
      <c r="D24" s="6" t="s">
        <v>241</v>
      </c>
      <c r="E24" s="6" t="s">
        <v>242</v>
      </c>
      <c r="F24" s="6" t="s">
        <v>243</v>
      </c>
      <c r="G24" s="3" t="s">
        <v>42</v>
      </c>
      <c r="H24" s="16" t="s">
        <v>244</v>
      </c>
      <c r="I24" s="6">
        <v>6.5</v>
      </c>
      <c r="J24" s="6">
        <v>2</v>
      </c>
      <c r="K24" s="6">
        <v>2.1</v>
      </c>
      <c r="L24" s="6">
        <v>2.8</v>
      </c>
      <c r="M24" s="6">
        <f t="shared" si="4"/>
        <v>783.5</v>
      </c>
      <c r="N24" s="6">
        <v>700</v>
      </c>
      <c r="O24" s="6">
        <v>380</v>
      </c>
      <c r="P24" s="6">
        <v>12</v>
      </c>
      <c r="Q24" s="7">
        <f t="shared" si="5"/>
        <v>0.5757498404594767</v>
      </c>
      <c r="R24" s="7">
        <f t="shared" si="6"/>
        <v>0.27568602425015953</v>
      </c>
      <c r="S24" s="7">
        <f t="shared" si="7"/>
        <v>0.14856413529036375</v>
      </c>
      <c r="V24" s="8"/>
      <c r="W24" s="8"/>
      <c r="X24" s="8"/>
      <c r="Y24" s="8"/>
    </row>
    <row r="25" spans="1:25" s="44" customFormat="1" ht="21.75" customHeight="1">
      <c r="A25" s="41">
        <v>41578</v>
      </c>
      <c r="B25" s="31" t="s">
        <v>158</v>
      </c>
      <c r="C25" s="33" t="s">
        <v>245</v>
      </c>
      <c r="D25" s="33" t="s">
        <v>246</v>
      </c>
      <c r="E25" s="33" t="s">
        <v>247</v>
      </c>
      <c r="F25" s="33" t="s">
        <v>248</v>
      </c>
      <c r="G25" s="32" t="s">
        <v>200</v>
      </c>
      <c r="H25" s="33" t="s">
        <v>249</v>
      </c>
      <c r="I25" s="6">
        <v>7</v>
      </c>
      <c r="J25" s="6">
        <v>2</v>
      </c>
      <c r="K25" s="6">
        <v>2</v>
      </c>
      <c r="L25" s="6">
        <v>3</v>
      </c>
      <c r="M25" s="6">
        <f t="shared" si="4"/>
        <v>825</v>
      </c>
      <c r="N25" s="6">
        <v>700</v>
      </c>
      <c r="O25" s="6">
        <v>380</v>
      </c>
      <c r="P25" s="6">
        <v>11</v>
      </c>
      <c r="Q25" s="7">
        <f t="shared" si="5"/>
        <v>0.5818181818181818</v>
      </c>
      <c r="R25" s="7">
        <f t="shared" si="6"/>
        <v>0.2727272727272727</v>
      </c>
      <c r="S25" s="7">
        <f t="shared" si="7"/>
        <v>0.14545454545454545</v>
      </c>
      <c r="V25" s="35"/>
      <c r="W25" s="35"/>
      <c r="X25" s="35"/>
      <c r="Y25" s="35"/>
    </row>
    <row r="26" spans="2:4" ht="15.75">
      <c r="B26" s="51"/>
      <c r="D26" s="21"/>
    </row>
    <row r="27" ht="15.75">
      <c r="D27" s="21"/>
    </row>
    <row r="28" ht="15.75">
      <c r="D28" s="21"/>
    </row>
    <row r="29" ht="15.75">
      <c r="D29" s="21"/>
    </row>
    <row r="30" ht="15.75">
      <c r="D30" s="21"/>
    </row>
    <row r="31" ht="15.75">
      <c r="D31" s="21"/>
    </row>
  </sheetData>
  <sheetProtection/>
  <mergeCells count="2">
    <mergeCell ref="A1:S1"/>
    <mergeCell ref="C10:S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A2" sqref="A2:S2"/>
    </sheetView>
  </sheetViews>
  <sheetFormatPr defaultColWidth="9.00390625" defaultRowHeight="15.75"/>
  <cols>
    <col min="1" max="1" width="8.50390625" style="50" customWidth="1"/>
    <col min="2" max="2" width="4.625" style="52" customWidth="1"/>
    <col min="3" max="3" width="9.75390625" style="22" customWidth="1"/>
    <col min="4" max="4" width="13.375" style="52" customWidth="1"/>
    <col min="5" max="5" width="13.25390625" style="22" customWidth="1"/>
    <col min="6" max="6" width="13.25390625" style="52" customWidth="1"/>
    <col min="7" max="7" width="9.625" style="22" customWidth="1"/>
    <col min="8" max="8" width="12.875" style="22" customWidth="1"/>
    <col min="9" max="12" width="5.00390625" style="53" customWidth="1"/>
    <col min="13" max="19" width="5.00390625" style="54" customWidth="1"/>
    <col min="20" max="28" width="8.875" style="21" customWidth="1"/>
    <col min="29" max="16384" width="9.00390625" style="21" customWidth="1"/>
  </cols>
  <sheetData>
    <row r="1" spans="1:19" ht="36.75" customHeight="1">
      <c r="A1" s="146" t="s">
        <v>262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28.5" customHeight="1">
      <c r="A2" s="150" t="s">
        <v>260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ht="28.5" customHeight="1">
      <c r="A3" s="151" t="s">
        <v>261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48.75" customHeight="1">
      <c r="A4" s="2" t="s">
        <v>128</v>
      </c>
      <c r="B4" s="2" t="s">
        <v>129</v>
      </c>
      <c r="C4" s="2" t="s">
        <v>130</v>
      </c>
      <c r="D4" s="2" t="s">
        <v>131</v>
      </c>
      <c r="E4" s="2" t="s">
        <v>132</v>
      </c>
      <c r="F4" s="2" t="s">
        <v>132</v>
      </c>
      <c r="G4" s="2" t="s">
        <v>133</v>
      </c>
      <c r="H4" s="2" t="s">
        <v>134</v>
      </c>
      <c r="I4" s="55" t="s">
        <v>135</v>
      </c>
      <c r="J4" s="38" t="s">
        <v>136</v>
      </c>
      <c r="K4" s="55" t="s">
        <v>137</v>
      </c>
      <c r="L4" s="55" t="s">
        <v>138</v>
      </c>
      <c r="M4" s="56" t="s">
        <v>139</v>
      </c>
      <c r="N4" s="56" t="s">
        <v>140</v>
      </c>
      <c r="O4" s="56" t="s">
        <v>141</v>
      </c>
      <c r="P4" s="56" t="s">
        <v>142</v>
      </c>
      <c r="Q4" s="56" t="s">
        <v>143</v>
      </c>
      <c r="R4" s="56" t="s">
        <v>144</v>
      </c>
      <c r="S4" s="56" t="s">
        <v>145</v>
      </c>
    </row>
    <row r="5" spans="1:25" ht="42" customHeight="1">
      <c r="A5" s="40">
        <v>41918</v>
      </c>
      <c r="B5" s="5" t="s">
        <v>164</v>
      </c>
      <c r="C5" s="58" t="s">
        <v>250</v>
      </c>
      <c r="D5" s="58" t="s">
        <v>251</v>
      </c>
      <c r="E5" s="58" t="s">
        <v>252</v>
      </c>
      <c r="F5" s="58" t="s">
        <v>253</v>
      </c>
      <c r="G5" s="59" t="s">
        <v>168</v>
      </c>
      <c r="H5" s="70" t="s">
        <v>169</v>
      </c>
      <c r="I5" s="58">
        <v>6.6</v>
      </c>
      <c r="J5" s="58">
        <v>2</v>
      </c>
      <c r="K5" s="58">
        <v>2</v>
      </c>
      <c r="L5" s="58">
        <v>3</v>
      </c>
      <c r="M5" s="58">
        <f>L5*45+K5*25+J5*75+I5*70</f>
        <v>797</v>
      </c>
      <c r="N5" s="58">
        <v>700</v>
      </c>
      <c r="O5" s="58">
        <v>360</v>
      </c>
      <c r="P5" s="58">
        <v>11</v>
      </c>
      <c r="Q5" s="60">
        <f>1-R5-S5</f>
        <v>0.5711417816813049</v>
      </c>
      <c r="R5" s="60">
        <f>(L5*45+J5*45)/M5</f>
        <v>0.2823086574654956</v>
      </c>
      <c r="S5" s="60">
        <f>(K5*4+J5*28+I5*8)/M5</f>
        <v>0.1465495608531995</v>
      </c>
      <c r="V5" s="8"/>
      <c r="W5" s="8"/>
      <c r="X5" s="8"/>
      <c r="Y5" s="8"/>
    </row>
    <row r="6" spans="1:25" ht="42" customHeight="1">
      <c r="A6" s="40">
        <v>41554</v>
      </c>
      <c r="B6" s="5" t="s">
        <v>170</v>
      </c>
      <c r="C6" s="58" t="s">
        <v>250</v>
      </c>
      <c r="D6" s="59" t="s">
        <v>254</v>
      </c>
      <c r="E6" s="58" t="s">
        <v>255</v>
      </c>
      <c r="F6" s="58" t="s">
        <v>256</v>
      </c>
      <c r="G6" s="59" t="s">
        <v>12</v>
      </c>
      <c r="H6" s="58" t="s">
        <v>174</v>
      </c>
      <c r="I6" s="58">
        <v>6.6</v>
      </c>
      <c r="J6" s="58">
        <v>2.1</v>
      </c>
      <c r="K6" s="58">
        <v>2</v>
      </c>
      <c r="L6" s="58">
        <v>2.8</v>
      </c>
      <c r="M6" s="58">
        <f>L6*45+K6*25+J6*75+I6*70</f>
        <v>795.5</v>
      </c>
      <c r="N6" s="58">
        <v>700</v>
      </c>
      <c r="O6" s="58">
        <v>380</v>
      </c>
      <c r="P6" s="58">
        <v>11</v>
      </c>
      <c r="Q6" s="60">
        <f>1-R6-S6</f>
        <v>0.5724701445631678</v>
      </c>
      <c r="R6" s="60">
        <f>(L6*45+J6*45)/M6</f>
        <v>0.2771841609050911</v>
      </c>
      <c r="S6" s="60">
        <f>(K6*4+J6*28+I6*8)/M6</f>
        <v>0.15034569453174104</v>
      </c>
      <c r="V6" s="8"/>
      <c r="W6" s="8"/>
      <c r="X6" s="8"/>
      <c r="Y6" s="8"/>
    </row>
    <row r="7" spans="1:25" ht="42" customHeight="1">
      <c r="A7" s="40">
        <v>41555</v>
      </c>
      <c r="B7" s="5" t="s">
        <v>146</v>
      </c>
      <c r="C7" s="58" t="s">
        <v>250</v>
      </c>
      <c r="D7" s="58" t="s">
        <v>257</v>
      </c>
      <c r="E7" s="61" t="s">
        <v>258</v>
      </c>
      <c r="F7" s="58" t="s">
        <v>259</v>
      </c>
      <c r="G7" s="59" t="s">
        <v>18</v>
      </c>
      <c r="H7" s="62" t="s">
        <v>178</v>
      </c>
      <c r="I7" s="58">
        <v>6.6</v>
      </c>
      <c r="J7" s="58">
        <v>2.1</v>
      </c>
      <c r="K7" s="58">
        <v>2</v>
      </c>
      <c r="L7" s="58">
        <v>2.7</v>
      </c>
      <c r="M7" s="58">
        <f>L7*45+K7*25+J7*75+I7*70</f>
        <v>791</v>
      </c>
      <c r="N7" s="58">
        <v>680</v>
      </c>
      <c r="O7" s="58">
        <v>400</v>
      </c>
      <c r="P7" s="58">
        <v>12</v>
      </c>
      <c r="Q7" s="60">
        <f>1-R7-S7</f>
        <v>0.5757269279393172</v>
      </c>
      <c r="R7" s="60">
        <f>(L7*45+J7*45)/M7</f>
        <v>0.27307206068268014</v>
      </c>
      <c r="S7" s="60">
        <f>(K7*4+J7*28+I7*8)/M7</f>
        <v>0.15120101137800254</v>
      </c>
      <c r="V7" s="8"/>
      <c r="W7" s="8"/>
      <c r="X7" s="8"/>
      <c r="Y7" s="8"/>
    </row>
    <row r="8" spans="1:25" ht="42" customHeight="1">
      <c r="A8" s="40">
        <v>41556</v>
      </c>
      <c r="B8" s="5" t="s">
        <v>153</v>
      </c>
      <c r="C8" s="58" t="s">
        <v>147</v>
      </c>
      <c r="D8" s="59" t="s">
        <v>179</v>
      </c>
      <c r="E8" s="58" t="s">
        <v>180</v>
      </c>
      <c r="F8" s="58" t="s">
        <v>181</v>
      </c>
      <c r="G8" s="59" t="s">
        <v>182</v>
      </c>
      <c r="H8" s="58" t="s">
        <v>183</v>
      </c>
      <c r="I8" s="58">
        <v>6.5</v>
      </c>
      <c r="J8" s="58">
        <v>2</v>
      </c>
      <c r="K8" s="58">
        <v>2</v>
      </c>
      <c r="L8" s="58">
        <v>3</v>
      </c>
      <c r="M8" s="58">
        <f>L8*45+K8*25+J8*75+I8*70</f>
        <v>790</v>
      </c>
      <c r="N8" s="58">
        <v>700</v>
      </c>
      <c r="O8" s="58">
        <v>400</v>
      </c>
      <c r="P8" s="58">
        <v>11</v>
      </c>
      <c r="Q8" s="60">
        <f>1-R8-S8</f>
        <v>0.5683544303797469</v>
      </c>
      <c r="R8" s="60">
        <f>(L8*45+J8*45)/M8</f>
        <v>0.2848101265822785</v>
      </c>
      <c r="S8" s="60">
        <f>(K8*4+J8*28+I8*8)/M8</f>
        <v>0.1468354430379747</v>
      </c>
      <c r="V8" s="8"/>
      <c r="W8" s="8"/>
      <c r="X8" s="8"/>
      <c r="Y8" s="8"/>
    </row>
    <row r="9" spans="1:25" ht="42" customHeight="1">
      <c r="A9" s="40">
        <v>41557</v>
      </c>
      <c r="B9" s="5" t="s">
        <v>158</v>
      </c>
      <c r="C9" s="147" t="s">
        <v>184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9"/>
      <c r="V9" s="8"/>
      <c r="W9" s="8"/>
      <c r="X9" s="8"/>
      <c r="Y9" s="8"/>
    </row>
    <row r="10" spans="1:19" ht="42" customHeight="1">
      <c r="A10" s="40">
        <v>41925</v>
      </c>
      <c r="B10" s="5" t="s">
        <v>164</v>
      </c>
      <c r="C10" s="58" t="s">
        <v>147</v>
      </c>
      <c r="D10" s="58" t="s">
        <v>185</v>
      </c>
      <c r="E10" s="61" t="s">
        <v>156</v>
      </c>
      <c r="F10" s="58" t="s">
        <v>186</v>
      </c>
      <c r="G10" s="59" t="s">
        <v>42</v>
      </c>
      <c r="H10" s="58" t="s">
        <v>187</v>
      </c>
      <c r="I10" s="58">
        <v>6.7</v>
      </c>
      <c r="J10" s="58">
        <v>2</v>
      </c>
      <c r="K10" s="58">
        <v>2</v>
      </c>
      <c r="L10" s="58">
        <v>3</v>
      </c>
      <c r="M10" s="58">
        <f>L10*45+K10*25+J10*75+I10*70</f>
        <v>804</v>
      </c>
      <c r="N10" s="58">
        <v>700</v>
      </c>
      <c r="O10" s="58">
        <v>380</v>
      </c>
      <c r="P10" s="58">
        <v>12</v>
      </c>
      <c r="Q10" s="60">
        <f>1-R10-S10</f>
        <v>0.5738805970149254</v>
      </c>
      <c r="R10" s="60">
        <f>(L10*45+J10*45)/M10</f>
        <v>0.2798507462686567</v>
      </c>
      <c r="S10" s="60">
        <f>(K10*4+J10*28+I10*8)/M10</f>
        <v>0.1462686567164179</v>
      </c>
    </row>
    <row r="11" spans="1:26" ht="42" customHeight="1">
      <c r="A11" s="40">
        <v>41561</v>
      </c>
      <c r="B11" s="5" t="s">
        <v>170</v>
      </c>
      <c r="C11" s="58" t="s">
        <v>147</v>
      </c>
      <c r="D11" s="58" t="s">
        <v>188</v>
      </c>
      <c r="E11" s="59" t="s">
        <v>189</v>
      </c>
      <c r="F11" s="58" t="s">
        <v>190</v>
      </c>
      <c r="G11" s="59" t="s">
        <v>43</v>
      </c>
      <c r="H11" s="58" t="s">
        <v>191</v>
      </c>
      <c r="I11" s="58">
        <v>6.5</v>
      </c>
      <c r="J11" s="58">
        <v>2.1</v>
      </c>
      <c r="K11" s="58">
        <v>2</v>
      </c>
      <c r="L11" s="58">
        <v>2.8</v>
      </c>
      <c r="M11" s="58">
        <f>L11*45+K11*25+J11*75+I11*70</f>
        <v>788.5</v>
      </c>
      <c r="N11" s="58">
        <v>700</v>
      </c>
      <c r="O11" s="58">
        <v>380</v>
      </c>
      <c r="P11" s="58">
        <v>13</v>
      </c>
      <c r="Q11" s="60">
        <f>1-R11-S11</f>
        <v>0.5696892834495878</v>
      </c>
      <c r="R11" s="60">
        <f>(L11*45+J11*45)/M11</f>
        <v>0.2796448953709575</v>
      </c>
      <c r="S11" s="60">
        <f>(K11*4+J11*28+I11*8)/M11</f>
        <v>0.15066582117945468</v>
      </c>
      <c r="V11" s="8"/>
      <c r="W11" s="8"/>
      <c r="X11" s="8"/>
      <c r="Y11" s="8"/>
      <c r="Z11" s="45"/>
    </row>
    <row r="12" spans="1:26" ht="42" customHeight="1">
      <c r="A12" s="40">
        <v>41562</v>
      </c>
      <c r="B12" s="5" t="s">
        <v>146</v>
      </c>
      <c r="C12" s="63" t="s">
        <v>192</v>
      </c>
      <c r="D12" s="63" t="s">
        <v>193</v>
      </c>
      <c r="E12" s="58" t="s">
        <v>194</v>
      </c>
      <c r="F12" s="58" t="s">
        <v>195</v>
      </c>
      <c r="G12" s="59" t="s">
        <v>45</v>
      </c>
      <c r="H12" s="62" t="s">
        <v>196</v>
      </c>
      <c r="I12" s="58">
        <v>6.5</v>
      </c>
      <c r="J12" s="58">
        <v>2.1</v>
      </c>
      <c r="K12" s="58">
        <v>2</v>
      </c>
      <c r="L12" s="58">
        <v>2.8</v>
      </c>
      <c r="M12" s="58">
        <f>L12*45+K12*25+J12*75+I12*70</f>
        <v>788.5</v>
      </c>
      <c r="N12" s="58">
        <v>680</v>
      </c>
      <c r="O12" s="58">
        <v>380</v>
      </c>
      <c r="P12" s="58">
        <v>12</v>
      </c>
      <c r="Q12" s="60">
        <f>1-R12-S12</f>
        <v>0.5696892834495878</v>
      </c>
      <c r="R12" s="60">
        <f>(L12*45+J12*45)/M12</f>
        <v>0.2796448953709575</v>
      </c>
      <c r="S12" s="60">
        <f>(K12*4+J12*28+I12*8)/M12</f>
        <v>0.15066582117945468</v>
      </c>
      <c r="V12" s="8"/>
      <c r="W12" s="8"/>
      <c r="X12" s="8"/>
      <c r="Y12" s="8"/>
      <c r="Z12" s="45"/>
    </row>
    <row r="13" spans="1:26" ht="42" customHeight="1">
      <c r="A13" s="40">
        <v>41563</v>
      </c>
      <c r="B13" s="5" t="s">
        <v>153</v>
      </c>
      <c r="C13" s="58" t="s">
        <v>147</v>
      </c>
      <c r="D13" s="57" t="s">
        <v>197</v>
      </c>
      <c r="E13" s="58" t="s">
        <v>198</v>
      </c>
      <c r="F13" s="58" t="s">
        <v>199</v>
      </c>
      <c r="G13" s="59" t="s">
        <v>200</v>
      </c>
      <c r="H13" s="58" t="s">
        <v>201</v>
      </c>
      <c r="I13" s="58">
        <v>6.5</v>
      </c>
      <c r="J13" s="58">
        <v>2.1</v>
      </c>
      <c r="K13" s="58">
        <v>2</v>
      </c>
      <c r="L13" s="58">
        <v>3</v>
      </c>
      <c r="M13" s="58">
        <f>L13*45+K13*25+J13*75+I13*70</f>
        <v>797.5</v>
      </c>
      <c r="N13" s="58">
        <v>700</v>
      </c>
      <c r="O13" s="58">
        <v>400</v>
      </c>
      <c r="P13" s="58">
        <v>13</v>
      </c>
      <c r="Q13" s="60">
        <f>1-R13-S13</f>
        <v>0.5632601880877743</v>
      </c>
      <c r="R13" s="60">
        <f>(L13*45+J13*45)/M13</f>
        <v>0.2877742946708464</v>
      </c>
      <c r="S13" s="60">
        <f>(K13*4+J13*28+I13*8)/M13</f>
        <v>0.14896551724137932</v>
      </c>
      <c r="V13" s="8"/>
      <c r="W13" s="8"/>
      <c r="X13" s="8"/>
      <c r="Y13" s="8"/>
      <c r="Z13" s="45"/>
    </row>
    <row r="14" spans="1:26" s="44" customFormat="1" ht="42" customHeight="1">
      <c r="A14" s="41">
        <v>41564</v>
      </c>
      <c r="B14" s="31" t="s">
        <v>158</v>
      </c>
      <c r="C14" s="64" t="s">
        <v>202</v>
      </c>
      <c r="D14" s="65" t="s">
        <v>203</v>
      </c>
      <c r="E14" s="66" t="s">
        <v>204</v>
      </c>
      <c r="F14" s="66" t="s">
        <v>205</v>
      </c>
      <c r="G14" s="64" t="s">
        <v>26</v>
      </c>
      <c r="H14" s="66" t="s">
        <v>206</v>
      </c>
      <c r="I14" s="66">
        <v>6.7</v>
      </c>
      <c r="J14" s="66">
        <v>2.1</v>
      </c>
      <c r="K14" s="66">
        <v>2.2</v>
      </c>
      <c r="L14" s="66">
        <v>3</v>
      </c>
      <c r="M14" s="66">
        <f>L14*45+K14*25+J14*75+I14*70</f>
        <v>816.5</v>
      </c>
      <c r="N14" s="66">
        <v>700</v>
      </c>
      <c r="O14" s="66">
        <v>380</v>
      </c>
      <c r="P14" s="66">
        <v>12</v>
      </c>
      <c r="Q14" s="67">
        <f>1-R14-S14</f>
        <v>0.5704837721984078</v>
      </c>
      <c r="R14" s="67">
        <f>(L14*45+J14*45)/M14</f>
        <v>0.2810777709736681</v>
      </c>
      <c r="S14" s="67">
        <f>(K14*4+J14*28+I14*8)/M14</f>
        <v>0.1484384568279241</v>
      </c>
      <c r="V14" s="35"/>
      <c r="W14" s="35"/>
      <c r="X14" s="35"/>
      <c r="Y14" s="35"/>
      <c r="Z14" s="49"/>
    </row>
    <row r="15" spans="1:19" ht="15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5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19" ht="15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ht="15.75">
      <c r="D18" s="21"/>
    </row>
    <row r="19" ht="15.75">
      <c r="D19" s="21"/>
    </row>
    <row r="20" ht="15.75">
      <c r="D20" s="21"/>
    </row>
  </sheetData>
  <sheetProtection/>
  <mergeCells count="4">
    <mergeCell ref="A1:S1"/>
    <mergeCell ref="C9:S9"/>
    <mergeCell ref="A2:S2"/>
    <mergeCell ref="A3:S3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S1"/>
    </sheetView>
  </sheetViews>
  <sheetFormatPr defaultColWidth="9.00390625" defaultRowHeight="15.75"/>
  <cols>
    <col min="1" max="1" width="12.25390625" style="50" customWidth="1"/>
    <col min="2" max="2" width="4.625" style="52" customWidth="1"/>
    <col min="3" max="3" width="13.875" style="22" customWidth="1"/>
    <col min="4" max="4" width="14.75390625" style="52" customWidth="1"/>
    <col min="5" max="5" width="13.625" style="22" customWidth="1"/>
    <col min="6" max="6" width="13.75390625" style="22" customWidth="1"/>
    <col min="7" max="7" width="9.625" style="22" customWidth="1"/>
    <col min="8" max="8" width="13.50390625" style="22" customWidth="1"/>
    <col min="9" max="12" width="5.50390625" style="53" customWidth="1"/>
    <col min="13" max="19" width="5.50390625" style="54" customWidth="1"/>
    <col min="20" max="28" width="8.875" style="21" customWidth="1"/>
    <col min="29" max="16384" width="9.00390625" style="21" customWidth="1"/>
  </cols>
  <sheetData>
    <row r="1" spans="1:19" ht="36" customHeight="1">
      <c r="A1" s="142" t="s">
        <v>263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33" customHeight="1">
      <c r="A2" s="2" t="s">
        <v>128</v>
      </c>
      <c r="B2" s="2" t="s">
        <v>129</v>
      </c>
      <c r="C2" s="2" t="s">
        <v>130</v>
      </c>
      <c r="D2" s="2" t="s">
        <v>131</v>
      </c>
      <c r="E2" s="2" t="s">
        <v>132</v>
      </c>
      <c r="F2" s="2" t="s">
        <v>132</v>
      </c>
      <c r="G2" s="2" t="s">
        <v>133</v>
      </c>
      <c r="H2" s="2" t="s">
        <v>134</v>
      </c>
      <c r="I2" s="38" t="s">
        <v>135</v>
      </c>
      <c r="J2" s="38" t="s">
        <v>136</v>
      </c>
      <c r="K2" s="38" t="s">
        <v>137</v>
      </c>
      <c r="L2" s="38" t="s">
        <v>138</v>
      </c>
      <c r="M2" s="39" t="s">
        <v>139</v>
      </c>
      <c r="N2" s="39" t="s">
        <v>140</v>
      </c>
      <c r="O2" s="39" t="s">
        <v>141</v>
      </c>
      <c r="P2" s="39" t="s">
        <v>142</v>
      </c>
      <c r="Q2" s="39" t="s">
        <v>143</v>
      </c>
      <c r="R2" s="39" t="s">
        <v>144</v>
      </c>
      <c r="S2" s="39" t="s">
        <v>145</v>
      </c>
    </row>
    <row r="3" spans="1:19" ht="31.5" customHeight="1">
      <c r="A3" s="71">
        <v>41946</v>
      </c>
      <c r="B3" s="72" t="s">
        <v>164</v>
      </c>
      <c r="C3" s="73" t="s">
        <v>147</v>
      </c>
      <c r="D3" s="73" t="s">
        <v>203</v>
      </c>
      <c r="E3" s="73" t="s">
        <v>264</v>
      </c>
      <c r="F3" s="73" t="s">
        <v>265</v>
      </c>
      <c r="G3" s="3" t="s">
        <v>42</v>
      </c>
      <c r="H3" s="73" t="s">
        <v>266</v>
      </c>
      <c r="I3" s="6">
        <v>6.5</v>
      </c>
      <c r="J3" s="6">
        <v>2.2</v>
      </c>
      <c r="K3" s="6">
        <v>2</v>
      </c>
      <c r="L3" s="6">
        <v>3</v>
      </c>
      <c r="M3" s="6">
        <f aca="true" t="shared" si="0" ref="M3:M20">L3*45+K3*25+J3*75+I3*70</f>
        <v>805</v>
      </c>
      <c r="N3" s="6">
        <v>700</v>
      </c>
      <c r="O3" s="6">
        <v>400</v>
      </c>
      <c r="P3" s="6">
        <v>12</v>
      </c>
      <c r="Q3" s="7">
        <f aca="true" t="shared" si="1" ref="Q3:Q20">1-R3-S3</f>
        <v>0.5582608695652174</v>
      </c>
      <c r="R3" s="7">
        <f aca="true" t="shared" si="2" ref="R3:R20">(L3*45+J3*45)/M3</f>
        <v>0.2906832298136646</v>
      </c>
      <c r="S3" s="7">
        <f aca="true" t="shared" si="3" ref="S3:S20">(K3*4+J3*28+I3*8)/M3</f>
        <v>0.151055900621118</v>
      </c>
    </row>
    <row r="4" spans="1:25" ht="31.5" customHeight="1">
      <c r="A4" s="71">
        <v>41947</v>
      </c>
      <c r="B4" s="72" t="s">
        <v>170</v>
      </c>
      <c r="C4" s="73" t="s">
        <v>147</v>
      </c>
      <c r="D4" s="74" t="s">
        <v>267</v>
      </c>
      <c r="E4" s="73" t="s">
        <v>162</v>
      </c>
      <c r="F4" s="73" t="s">
        <v>268</v>
      </c>
      <c r="G4" s="3" t="s">
        <v>43</v>
      </c>
      <c r="H4" s="73" t="s">
        <v>269</v>
      </c>
      <c r="I4" s="6">
        <v>6.6</v>
      </c>
      <c r="J4" s="6">
        <v>2.1</v>
      </c>
      <c r="K4" s="6">
        <v>1.9</v>
      </c>
      <c r="L4" s="6">
        <v>3</v>
      </c>
      <c r="M4" s="6">
        <f t="shared" si="0"/>
        <v>802</v>
      </c>
      <c r="N4" s="6">
        <v>680</v>
      </c>
      <c r="O4" s="6">
        <v>420</v>
      </c>
      <c r="P4" s="6">
        <v>12</v>
      </c>
      <c r="Q4" s="7">
        <f t="shared" si="1"/>
        <v>0.5652119700748129</v>
      </c>
      <c r="R4" s="7">
        <f t="shared" si="2"/>
        <v>0.28615960099750626</v>
      </c>
      <c r="S4" s="7">
        <f t="shared" si="3"/>
        <v>0.1486284289276808</v>
      </c>
      <c r="V4" s="8"/>
      <c r="W4" s="8"/>
      <c r="X4" s="8"/>
      <c r="Y4" s="8"/>
    </row>
    <row r="5" spans="1:25" ht="31.5" customHeight="1">
      <c r="A5" s="71">
        <v>41948</v>
      </c>
      <c r="B5" s="72" t="s">
        <v>146</v>
      </c>
      <c r="C5" s="73" t="s">
        <v>147</v>
      </c>
      <c r="D5" s="73" t="s">
        <v>270</v>
      </c>
      <c r="E5" s="73" t="s">
        <v>271</v>
      </c>
      <c r="F5" s="73" t="s">
        <v>217</v>
      </c>
      <c r="G5" s="3" t="s">
        <v>37</v>
      </c>
      <c r="H5" s="75" t="s">
        <v>272</v>
      </c>
      <c r="I5" s="6">
        <v>6.6</v>
      </c>
      <c r="J5" s="6">
        <v>2.1</v>
      </c>
      <c r="K5" s="6">
        <v>2</v>
      </c>
      <c r="L5" s="6">
        <v>2.8</v>
      </c>
      <c r="M5" s="6">
        <f t="shared" si="0"/>
        <v>795.5</v>
      </c>
      <c r="N5" s="6">
        <v>700</v>
      </c>
      <c r="O5" s="6">
        <v>360</v>
      </c>
      <c r="P5" s="6">
        <v>11</v>
      </c>
      <c r="Q5" s="7">
        <f t="shared" si="1"/>
        <v>0.5724701445631678</v>
      </c>
      <c r="R5" s="7">
        <f t="shared" si="2"/>
        <v>0.2771841609050911</v>
      </c>
      <c r="S5" s="7">
        <f t="shared" si="3"/>
        <v>0.15034569453174104</v>
      </c>
      <c r="V5" s="8"/>
      <c r="W5" s="8"/>
      <c r="X5" s="8"/>
      <c r="Y5" s="8"/>
    </row>
    <row r="6" spans="1:25" ht="31.5" customHeight="1">
      <c r="A6" s="71">
        <v>41949</v>
      </c>
      <c r="B6" s="72" t="s">
        <v>153</v>
      </c>
      <c r="C6" s="73" t="s">
        <v>147</v>
      </c>
      <c r="D6" s="73" t="s">
        <v>273</v>
      </c>
      <c r="E6" s="76" t="s">
        <v>274</v>
      </c>
      <c r="F6" s="77" t="s">
        <v>275</v>
      </c>
      <c r="G6" s="3" t="s">
        <v>200</v>
      </c>
      <c r="H6" s="77" t="s">
        <v>276</v>
      </c>
      <c r="I6" s="6">
        <v>6.7</v>
      </c>
      <c r="J6" s="6">
        <v>2</v>
      </c>
      <c r="K6" s="6">
        <v>2</v>
      </c>
      <c r="L6" s="6">
        <v>3</v>
      </c>
      <c r="M6" s="6">
        <f t="shared" si="0"/>
        <v>804</v>
      </c>
      <c r="N6" s="6">
        <v>700</v>
      </c>
      <c r="O6" s="6">
        <v>380</v>
      </c>
      <c r="P6" s="6">
        <v>11</v>
      </c>
      <c r="Q6" s="7">
        <f t="shared" si="1"/>
        <v>0.5738805970149254</v>
      </c>
      <c r="R6" s="7">
        <f t="shared" si="2"/>
        <v>0.2798507462686567</v>
      </c>
      <c r="S6" s="7">
        <f t="shared" si="3"/>
        <v>0.1462686567164179</v>
      </c>
      <c r="V6" s="8"/>
      <c r="W6" s="8"/>
      <c r="X6" s="8"/>
      <c r="Y6" s="8"/>
    </row>
    <row r="7" spans="1:25" s="85" customFormat="1" ht="31.5" customHeight="1">
      <c r="A7" s="78">
        <v>41950</v>
      </c>
      <c r="B7" s="79" t="s">
        <v>158</v>
      </c>
      <c r="C7" s="80" t="s">
        <v>277</v>
      </c>
      <c r="D7" s="81" t="s">
        <v>278</v>
      </c>
      <c r="E7" s="82" t="s">
        <v>279</v>
      </c>
      <c r="F7" s="82" t="s">
        <v>280</v>
      </c>
      <c r="G7" s="3" t="s">
        <v>26</v>
      </c>
      <c r="H7" s="81" t="s">
        <v>281</v>
      </c>
      <c r="I7" s="83">
        <v>6.7</v>
      </c>
      <c r="J7" s="83">
        <v>2</v>
      </c>
      <c r="K7" s="83">
        <v>2</v>
      </c>
      <c r="L7" s="83">
        <v>3</v>
      </c>
      <c r="M7" s="83">
        <f t="shared" si="0"/>
        <v>804</v>
      </c>
      <c r="N7" s="83">
        <v>680</v>
      </c>
      <c r="O7" s="83">
        <v>360</v>
      </c>
      <c r="P7" s="83">
        <v>12</v>
      </c>
      <c r="Q7" s="84">
        <f t="shared" si="1"/>
        <v>0.5738805970149254</v>
      </c>
      <c r="R7" s="84">
        <f t="shared" si="2"/>
        <v>0.2798507462686567</v>
      </c>
      <c r="S7" s="84">
        <f t="shared" si="3"/>
        <v>0.1462686567164179</v>
      </c>
      <c r="V7" s="86"/>
      <c r="W7" s="86"/>
      <c r="X7" s="86"/>
      <c r="Y7" s="86"/>
    </row>
    <row r="8" spans="1:25" ht="31.5" customHeight="1">
      <c r="A8" s="71">
        <v>41953</v>
      </c>
      <c r="B8" s="72" t="s">
        <v>164</v>
      </c>
      <c r="C8" s="87" t="s">
        <v>207</v>
      </c>
      <c r="D8" s="87" t="s">
        <v>282</v>
      </c>
      <c r="E8" s="77" t="s">
        <v>283</v>
      </c>
      <c r="F8" s="88" t="s">
        <v>284</v>
      </c>
      <c r="G8" s="3" t="s">
        <v>58</v>
      </c>
      <c r="H8" s="73" t="s">
        <v>285</v>
      </c>
      <c r="I8" s="6">
        <v>6.5</v>
      </c>
      <c r="J8" s="6">
        <v>2</v>
      </c>
      <c r="K8" s="6">
        <v>2</v>
      </c>
      <c r="L8" s="6">
        <v>3</v>
      </c>
      <c r="M8" s="6">
        <f t="shared" si="0"/>
        <v>790</v>
      </c>
      <c r="N8" s="6">
        <v>700</v>
      </c>
      <c r="O8" s="6">
        <v>400</v>
      </c>
      <c r="P8" s="6">
        <v>12</v>
      </c>
      <c r="Q8" s="7">
        <f t="shared" si="1"/>
        <v>0.5683544303797469</v>
      </c>
      <c r="R8" s="7">
        <f t="shared" si="2"/>
        <v>0.2848101265822785</v>
      </c>
      <c r="S8" s="7">
        <f t="shared" si="3"/>
        <v>0.1468354430379747</v>
      </c>
      <c r="V8" s="8"/>
      <c r="W8" s="8"/>
      <c r="X8" s="8"/>
      <c r="Y8" s="8"/>
    </row>
    <row r="9" spans="1:25" ht="31.5" customHeight="1">
      <c r="A9" s="71">
        <v>41954</v>
      </c>
      <c r="B9" s="72" t="s">
        <v>170</v>
      </c>
      <c r="C9" s="77" t="s">
        <v>147</v>
      </c>
      <c r="D9" s="73" t="s">
        <v>286</v>
      </c>
      <c r="E9" s="77" t="s">
        <v>156</v>
      </c>
      <c r="F9" s="77" t="s">
        <v>235</v>
      </c>
      <c r="G9" s="3" t="s">
        <v>30</v>
      </c>
      <c r="H9" s="77" t="s">
        <v>206</v>
      </c>
      <c r="I9" s="6">
        <v>6.5</v>
      </c>
      <c r="J9" s="6">
        <v>2</v>
      </c>
      <c r="K9" s="6">
        <v>2</v>
      </c>
      <c r="L9" s="6">
        <v>2.8</v>
      </c>
      <c r="M9" s="6">
        <f t="shared" si="0"/>
        <v>781</v>
      </c>
      <c r="N9" s="6">
        <v>700</v>
      </c>
      <c r="O9" s="6">
        <v>380</v>
      </c>
      <c r="P9" s="6">
        <v>13</v>
      </c>
      <c r="Q9" s="7">
        <f t="shared" si="1"/>
        <v>0.5749039692701665</v>
      </c>
      <c r="R9" s="7">
        <f t="shared" si="2"/>
        <v>0.2765685019206146</v>
      </c>
      <c r="S9" s="7">
        <f t="shared" si="3"/>
        <v>0.14852752880921896</v>
      </c>
      <c r="V9" s="8"/>
      <c r="W9" s="8"/>
      <c r="X9" s="8"/>
      <c r="Y9" s="8"/>
    </row>
    <row r="10" spans="1:25" ht="39.75" customHeight="1">
      <c r="A10" s="71">
        <v>41955</v>
      </c>
      <c r="B10" s="72" t="s">
        <v>146</v>
      </c>
      <c r="C10" s="77" t="s">
        <v>147</v>
      </c>
      <c r="D10" s="89" t="s">
        <v>179</v>
      </c>
      <c r="E10" s="77" t="s">
        <v>287</v>
      </c>
      <c r="F10" s="77" t="s">
        <v>195</v>
      </c>
      <c r="G10" s="3" t="s">
        <v>42</v>
      </c>
      <c r="H10" s="75" t="s">
        <v>288</v>
      </c>
      <c r="I10" s="6">
        <v>6.6</v>
      </c>
      <c r="J10" s="6">
        <v>2.1</v>
      </c>
      <c r="K10" s="6">
        <v>2</v>
      </c>
      <c r="L10" s="6">
        <v>2.8</v>
      </c>
      <c r="M10" s="6">
        <f t="shared" si="0"/>
        <v>795.5</v>
      </c>
      <c r="N10" s="6">
        <v>680</v>
      </c>
      <c r="O10" s="6">
        <v>380</v>
      </c>
      <c r="P10" s="6">
        <v>12</v>
      </c>
      <c r="Q10" s="7">
        <f t="shared" si="1"/>
        <v>0.5724701445631678</v>
      </c>
      <c r="R10" s="7">
        <f t="shared" si="2"/>
        <v>0.2771841609050911</v>
      </c>
      <c r="S10" s="7">
        <f t="shared" si="3"/>
        <v>0.15034569453174104</v>
      </c>
      <c r="V10" s="8"/>
      <c r="W10" s="8"/>
      <c r="X10" s="8"/>
      <c r="Y10" s="8"/>
    </row>
    <row r="11" spans="1:19" ht="31.5" customHeight="1">
      <c r="A11" s="71">
        <v>41956</v>
      </c>
      <c r="B11" s="72" t="s">
        <v>153</v>
      </c>
      <c r="C11" s="77" t="s">
        <v>147</v>
      </c>
      <c r="D11" s="73" t="s">
        <v>148</v>
      </c>
      <c r="E11" s="77" t="s">
        <v>289</v>
      </c>
      <c r="F11" s="73" t="s">
        <v>290</v>
      </c>
      <c r="G11" s="3" t="s">
        <v>43</v>
      </c>
      <c r="H11" s="73" t="s">
        <v>291</v>
      </c>
      <c r="I11" s="6">
        <v>6.5</v>
      </c>
      <c r="J11" s="6">
        <v>2</v>
      </c>
      <c r="K11" s="6">
        <v>2.1</v>
      </c>
      <c r="L11" s="6">
        <v>3</v>
      </c>
      <c r="M11" s="6">
        <f t="shared" si="0"/>
        <v>792.5</v>
      </c>
      <c r="N11" s="6">
        <v>700</v>
      </c>
      <c r="O11" s="6">
        <v>400</v>
      </c>
      <c r="P11" s="6">
        <v>13</v>
      </c>
      <c r="Q11" s="7">
        <f t="shared" si="1"/>
        <v>0.5692113564668769</v>
      </c>
      <c r="R11" s="7">
        <f t="shared" si="2"/>
        <v>0.28391167192429023</v>
      </c>
      <c r="S11" s="7">
        <f t="shared" si="3"/>
        <v>0.1468769716088328</v>
      </c>
    </row>
    <row r="12" spans="1:26" s="85" customFormat="1" ht="31.5" customHeight="1" thickBot="1">
      <c r="A12" s="102">
        <v>41957</v>
      </c>
      <c r="B12" s="103" t="s">
        <v>158</v>
      </c>
      <c r="C12" s="104" t="s">
        <v>292</v>
      </c>
      <c r="D12" s="105" t="s">
        <v>293</v>
      </c>
      <c r="E12" s="105" t="s">
        <v>294</v>
      </c>
      <c r="F12" s="106" t="s">
        <v>295</v>
      </c>
      <c r="G12" s="107" t="s">
        <v>37</v>
      </c>
      <c r="H12" s="105" t="s">
        <v>296</v>
      </c>
      <c r="I12" s="108">
        <v>6.6</v>
      </c>
      <c r="J12" s="108">
        <v>2.1</v>
      </c>
      <c r="K12" s="108">
        <v>2</v>
      </c>
      <c r="L12" s="108">
        <v>2.8</v>
      </c>
      <c r="M12" s="108">
        <f t="shared" si="0"/>
        <v>795.5</v>
      </c>
      <c r="N12" s="108">
        <v>650</v>
      </c>
      <c r="O12" s="108">
        <v>380</v>
      </c>
      <c r="P12" s="108">
        <v>12</v>
      </c>
      <c r="Q12" s="109">
        <f t="shared" si="1"/>
        <v>0.5724701445631678</v>
      </c>
      <c r="R12" s="109">
        <f t="shared" si="2"/>
        <v>0.2771841609050911</v>
      </c>
      <c r="S12" s="109">
        <f>(K12*4+J12*28+I12*8)/M12</f>
        <v>0.15034569453174104</v>
      </c>
      <c r="V12" s="86"/>
      <c r="W12" s="86"/>
      <c r="X12" s="86"/>
      <c r="Y12" s="86"/>
      <c r="Z12" s="90"/>
    </row>
    <row r="13" spans="1:26" ht="42" customHeight="1" thickTop="1">
      <c r="A13" s="95">
        <v>41960</v>
      </c>
      <c r="B13" s="96" t="s">
        <v>164</v>
      </c>
      <c r="C13" s="97" t="s">
        <v>147</v>
      </c>
      <c r="D13" s="98" t="s">
        <v>297</v>
      </c>
      <c r="E13" s="97" t="s">
        <v>298</v>
      </c>
      <c r="F13" s="97" t="s">
        <v>299</v>
      </c>
      <c r="G13" s="99" t="s">
        <v>58</v>
      </c>
      <c r="H13" s="97" t="s">
        <v>300</v>
      </c>
      <c r="I13" s="100">
        <v>6.6</v>
      </c>
      <c r="J13" s="100">
        <v>2</v>
      </c>
      <c r="K13" s="100">
        <v>2.1</v>
      </c>
      <c r="L13" s="100">
        <v>3</v>
      </c>
      <c r="M13" s="100">
        <f t="shared" si="0"/>
        <v>799.5</v>
      </c>
      <c r="N13" s="100">
        <v>680</v>
      </c>
      <c r="O13" s="100">
        <v>360</v>
      </c>
      <c r="P13" s="100">
        <v>11</v>
      </c>
      <c r="Q13" s="101">
        <f t="shared" si="1"/>
        <v>0.5719824890556598</v>
      </c>
      <c r="R13" s="101">
        <f t="shared" si="2"/>
        <v>0.28142589118198874</v>
      </c>
      <c r="S13" s="101">
        <f t="shared" si="3"/>
        <v>0.14659161976235147</v>
      </c>
      <c r="V13" s="8"/>
      <c r="W13" s="8"/>
      <c r="X13" s="8"/>
      <c r="Y13" s="8"/>
      <c r="Z13" s="45"/>
    </row>
    <row r="14" spans="1:26" ht="31.5" customHeight="1">
      <c r="A14" s="71">
        <v>41961</v>
      </c>
      <c r="B14" s="72" t="s">
        <v>170</v>
      </c>
      <c r="C14" s="73" t="s">
        <v>147</v>
      </c>
      <c r="D14" s="73" t="s">
        <v>301</v>
      </c>
      <c r="E14" s="73" t="s">
        <v>156</v>
      </c>
      <c r="F14" s="77" t="s">
        <v>149</v>
      </c>
      <c r="G14" s="3" t="s">
        <v>30</v>
      </c>
      <c r="H14" s="73" t="s">
        <v>302</v>
      </c>
      <c r="I14" s="91">
        <v>6.5</v>
      </c>
      <c r="J14" s="6">
        <v>2.1</v>
      </c>
      <c r="K14" s="6">
        <v>2</v>
      </c>
      <c r="L14" s="6">
        <v>2.8</v>
      </c>
      <c r="M14" s="6">
        <f t="shared" si="0"/>
        <v>788.5</v>
      </c>
      <c r="N14" s="6">
        <v>700</v>
      </c>
      <c r="O14" s="6">
        <v>400</v>
      </c>
      <c r="P14" s="6">
        <v>12</v>
      </c>
      <c r="Q14" s="7">
        <f t="shared" si="1"/>
        <v>0.5696892834495878</v>
      </c>
      <c r="R14" s="7">
        <f t="shared" si="2"/>
        <v>0.2796448953709575</v>
      </c>
      <c r="S14" s="7">
        <f t="shared" si="3"/>
        <v>0.15066582117945468</v>
      </c>
      <c r="V14" s="8"/>
      <c r="W14" s="8"/>
      <c r="X14" s="8"/>
      <c r="Y14" s="8"/>
      <c r="Z14" s="45"/>
    </row>
    <row r="15" spans="1:26" ht="31.5" customHeight="1">
      <c r="A15" s="71">
        <v>41962</v>
      </c>
      <c r="B15" s="72" t="s">
        <v>146</v>
      </c>
      <c r="C15" s="73" t="s">
        <v>147</v>
      </c>
      <c r="D15" s="73" t="s">
        <v>175</v>
      </c>
      <c r="E15" s="76" t="s">
        <v>303</v>
      </c>
      <c r="F15" s="73" t="s">
        <v>304</v>
      </c>
      <c r="G15" s="9" t="s">
        <v>151</v>
      </c>
      <c r="H15" s="92" t="s">
        <v>327</v>
      </c>
      <c r="I15" s="6">
        <v>6.6</v>
      </c>
      <c r="J15" s="6">
        <v>2</v>
      </c>
      <c r="K15" s="6">
        <v>2</v>
      </c>
      <c r="L15" s="6">
        <v>2.8</v>
      </c>
      <c r="M15" s="6">
        <f t="shared" si="0"/>
        <v>788</v>
      </c>
      <c r="N15" s="6">
        <v>680</v>
      </c>
      <c r="O15" s="6">
        <v>380</v>
      </c>
      <c r="P15" s="6">
        <v>12</v>
      </c>
      <c r="Q15" s="7">
        <f t="shared" si="1"/>
        <v>0.5776649746192895</v>
      </c>
      <c r="R15" s="7">
        <f t="shared" si="2"/>
        <v>0.27411167512690354</v>
      </c>
      <c r="S15" s="7">
        <f t="shared" si="3"/>
        <v>0.1482233502538071</v>
      </c>
      <c r="V15" s="8"/>
      <c r="W15" s="8"/>
      <c r="X15" s="8"/>
      <c r="Y15" s="8"/>
      <c r="Z15" s="45"/>
    </row>
    <row r="16" spans="1:26" ht="41.25" customHeight="1">
      <c r="A16" s="71">
        <v>41963</v>
      </c>
      <c r="B16" s="72" t="s">
        <v>153</v>
      </c>
      <c r="C16" s="73" t="s">
        <v>147</v>
      </c>
      <c r="D16" s="89" t="s">
        <v>237</v>
      </c>
      <c r="E16" s="93" t="s">
        <v>305</v>
      </c>
      <c r="F16" s="77" t="s">
        <v>306</v>
      </c>
      <c r="G16" s="9" t="s">
        <v>18</v>
      </c>
      <c r="H16" s="77" t="s">
        <v>307</v>
      </c>
      <c r="I16" s="6">
        <v>6.7</v>
      </c>
      <c r="J16" s="6">
        <v>2.1</v>
      </c>
      <c r="K16" s="6">
        <v>2</v>
      </c>
      <c r="L16" s="6">
        <v>3</v>
      </c>
      <c r="M16" s="6">
        <f t="shared" si="0"/>
        <v>811.5</v>
      </c>
      <c r="N16" s="6">
        <v>700</v>
      </c>
      <c r="O16" s="6">
        <v>400</v>
      </c>
      <c r="P16" s="6">
        <v>12</v>
      </c>
      <c r="Q16" s="7">
        <f t="shared" si="1"/>
        <v>0.5688231669747381</v>
      </c>
      <c r="R16" s="7">
        <f t="shared" si="2"/>
        <v>0.2828096118299446</v>
      </c>
      <c r="S16" s="7">
        <f t="shared" si="3"/>
        <v>0.1483672211953173</v>
      </c>
      <c r="V16" s="8"/>
      <c r="W16" s="8"/>
      <c r="X16" s="8"/>
      <c r="Y16" s="8"/>
      <c r="Z16" s="45"/>
    </row>
    <row r="17" spans="1:26" s="85" customFormat="1" ht="31.5" customHeight="1">
      <c r="A17" s="78">
        <v>41964</v>
      </c>
      <c r="B17" s="79" t="s">
        <v>158</v>
      </c>
      <c r="C17" s="82" t="s">
        <v>308</v>
      </c>
      <c r="D17" s="81" t="s">
        <v>309</v>
      </c>
      <c r="E17" s="82" t="s">
        <v>310</v>
      </c>
      <c r="F17" s="81" t="s">
        <v>311</v>
      </c>
      <c r="G17" s="3" t="s">
        <v>42</v>
      </c>
      <c r="H17" s="94" t="s">
        <v>244</v>
      </c>
      <c r="I17" s="83">
        <v>6.5</v>
      </c>
      <c r="J17" s="83">
        <v>2.1</v>
      </c>
      <c r="K17" s="83">
        <v>2.1</v>
      </c>
      <c r="L17" s="83">
        <v>2.8</v>
      </c>
      <c r="M17" s="83">
        <f t="shared" si="0"/>
        <v>791</v>
      </c>
      <c r="N17" s="83">
        <v>700</v>
      </c>
      <c r="O17" s="83">
        <v>380</v>
      </c>
      <c r="P17" s="83">
        <v>12</v>
      </c>
      <c r="Q17" s="84">
        <f t="shared" si="1"/>
        <v>0.570543615676359</v>
      </c>
      <c r="R17" s="84">
        <f t="shared" si="2"/>
        <v>0.27876106194690264</v>
      </c>
      <c r="S17" s="84">
        <f t="shared" si="3"/>
        <v>0.1506953223767383</v>
      </c>
      <c r="V17" s="86"/>
      <c r="W17" s="86"/>
      <c r="X17" s="86"/>
      <c r="Y17" s="86"/>
      <c r="Z17" s="90"/>
    </row>
    <row r="18" spans="1:19" ht="31.5" customHeight="1">
      <c r="A18" s="71">
        <v>41967</v>
      </c>
      <c r="B18" s="72" t="s">
        <v>164</v>
      </c>
      <c r="C18" s="73" t="s">
        <v>147</v>
      </c>
      <c r="D18" s="73" t="s">
        <v>154</v>
      </c>
      <c r="E18" s="73" t="s">
        <v>312</v>
      </c>
      <c r="F18" s="73" t="s">
        <v>313</v>
      </c>
      <c r="G18" s="3" t="s">
        <v>168</v>
      </c>
      <c r="H18" s="73" t="s">
        <v>314</v>
      </c>
      <c r="I18" s="6">
        <v>6.6</v>
      </c>
      <c r="J18" s="6">
        <v>2</v>
      </c>
      <c r="K18" s="6">
        <v>2</v>
      </c>
      <c r="L18" s="6">
        <v>3</v>
      </c>
      <c r="M18" s="6">
        <f t="shared" si="0"/>
        <v>797</v>
      </c>
      <c r="N18" s="6">
        <v>680</v>
      </c>
      <c r="O18" s="6">
        <v>380</v>
      </c>
      <c r="P18" s="6">
        <v>13</v>
      </c>
      <c r="Q18" s="7">
        <f t="shared" si="1"/>
        <v>0.5711417816813049</v>
      </c>
      <c r="R18" s="7">
        <f t="shared" si="2"/>
        <v>0.2823086574654956</v>
      </c>
      <c r="S18" s="7">
        <f t="shared" si="3"/>
        <v>0.1465495608531995</v>
      </c>
    </row>
    <row r="19" spans="1:19" ht="31.5" customHeight="1">
      <c r="A19" s="71">
        <v>41968</v>
      </c>
      <c r="B19" s="72" t="s">
        <v>170</v>
      </c>
      <c r="C19" s="73" t="s">
        <v>147</v>
      </c>
      <c r="D19" s="73" t="s">
        <v>315</v>
      </c>
      <c r="E19" s="73" t="s">
        <v>190</v>
      </c>
      <c r="F19" s="77" t="s">
        <v>316</v>
      </c>
      <c r="G19" s="3" t="s">
        <v>12</v>
      </c>
      <c r="H19" s="77" t="s">
        <v>291</v>
      </c>
      <c r="I19" s="21">
        <v>6.6</v>
      </c>
      <c r="J19" s="6">
        <v>2.1</v>
      </c>
      <c r="K19" s="6">
        <v>2.1</v>
      </c>
      <c r="L19" s="6">
        <v>2.8</v>
      </c>
      <c r="M19" s="6">
        <f t="shared" si="0"/>
        <v>798</v>
      </c>
      <c r="N19" s="6">
        <v>700</v>
      </c>
      <c r="O19" s="6">
        <v>400</v>
      </c>
      <c r="P19" s="6">
        <v>12</v>
      </c>
      <c r="Q19" s="7">
        <f t="shared" si="1"/>
        <v>0.5733082706766917</v>
      </c>
      <c r="R19" s="7">
        <f t="shared" si="2"/>
        <v>0.27631578947368424</v>
      </c>
      <c r="S19" s="7">
        <f t="shared" si="3"/>
        <v>0.15037593984962405</v>
      </c>
    </row>
    <row r="20" spans="1:19" ht="31.5" customHeight="1">
      <c r="A20" s="71">
        <v>41969</v>
      </c>
      <c r="B20" s="72" t="s">
        <v>146</v>
      </c>
      <c r="C20" s="73" t="s">
        <v>147</v>
      </c>
      <c r="D20" s="73" t="s">
        <v>317</v>
      </c>
      <c r="E20" s="73" t="s">
        <v>318</v>
      </c>
      <c r="F20" s="73" t="s">
        <v>319</v>
      </c>
      <c r="G20" s="3" t="s">
        <v>18</v>
      </c>
      <c r="H20" s="75" t="s">
        <v>320</v>
      </c>
      <c r="I20" s="6">
        <v>6.5</v>
      </c>
      <c r="J20" s="6">
        <v>2</v>
      </c>
      <c r="K20" s="6">
        <v>2</v>
      </c>
      <c r="L20" s="6">
        <v>2.8</v>
      </c>
      <c r="M20" s="6">
        <f t="shared" si="0"/>
        <v>781</v>
      </c>
      <c r="N20" s="6">
        <v>700</v>
      </c>
      <c r="O20" s="6">
        <v>420</v>
      </c>
      <c r="P20" s="6">
        <v>13</v>
      </c>
      <c r="Q20" s="7">
        <f t="shared" si="1"/>
        <v>0.5749039692701665</v>
      </c>
      <c r="R20" s="7">
        <f t="shared" si="2"/>
        <v>0.2765685019206146</v>
      </c>
      <c r="S20" s="7">
        <f t="shared" si="3"/>
        <v>0.14852752880921896</v>
      </c>
    </row>
    <row r="21" spans="1:25" ht="40.5" customHeight="1">
      <c r="A21" s="71">
        <v>41970</v>
      </c>
      <c r="B21" s="72" t="s">
        <v>153</v>
      </c>
      <c r="C21" s="73" t="s">
        <v>147</v>
      </c>
      <c r="D21" s="89" t="s">
        <v>321</v>
      </c>
      <c r="E21" s="77" t="s">
        <v>322</v>
      </c>
      <c r="F21" s="73" t="s">
        <v>265</v>
      </c>
      <c r="G21" s="3" t="s">
        <v>182</v>
      </c>
      <c r="H21" s="73" t="s">
        <v>285</v>
      </c>
      <c r="I21" s="21">
        <v>6.6</v>
      </c>
      <c r="J21" s="6">
        <v>2.2</v>
      </c>
      <c r="K21" s="6">
        <v>2.1</v>
      </c>
      <c r="L21" s="6">
        <v>2.8</v>
      </c>
      <c r="M21" s="6">
        <f>L21*45+K21*25+J21*75+I21*70</f>
        <v>805.5</v>
      </c>
      <c r="N21" s="6">
        <v>700</v>
      </c>
      <c r="O21" s="6">
        <v>380</v>
      </c>
      <c r="P21" s="6">
        <v>12</v>
      </c>
      <c r="Q21" s="7">
        <f>1-R21-S21</f>
        <v>0.5682184978274363</v>
      </c>
      <c r="R21" s="7">
        <f>(L21*45+J21*45)/M21</f>
        <v>0.27932960893854747</v>
      </c>
      <c r="S21" s="7">
        <f>(K21*4+J21*28+I21*8)/M21</f>
        <v>0.15245189323401614</v>
      </c>
      <c r="V21" s="8"/>
      <c r="W21" s="8"/>
      <c r="X21" s="8"/>
      <c r="Y21" s="8"/>
    </row>
    <row r="22" spans="1:25" s="85" customFormat="1" ht="31.5" customHeight="1">
      <c r="A22" s="78">
        <v>41971</v>
      </c>
      <c r="B22" s="79" t="s">
        <v>158</v>
      </c>
      <c r="C22" s="80" t="s">
        <v>323</v>
      </c>
      <c r="D22" s="81" t="s">
        <v>324</v>
      </c>
      <c r="E22" s="82" t="s">
        <v>325</v>
      </c>
      <c r="F22" s="82" t="s">
        <v>326</v>
      </c>
      <c r="G22" s="3" t="s">
        <v>58</v>
      </c>
      <c r="H22" s="81" t="s">
        <v>187</v>
      </c>
      <c r="I22" s="83">
        <v>6.6</v>
      </c>
      <c r="J22" s="83">
        <v>2</v>
      </c>
      <c r="K22" s="83">
        <v>2</v>
      </c>
      <c r="L22" s="83">
        <v>3</v>
      </c>
      <c r="M22" s="83">
        <f>L22*45+K22*25+J22*75+I22*70</f>
        <v>797</v>
      </c>
      <c r="N22" s="83">
        <v>700</v>
      </c>
      <c r="O22" s="83">
        <v>380</v>
      </c>
      <c r="P22" s="83">
        <v>13</v>
      </c>
      <c r="Q22" s="84">
        <f>1-R22-S22</f>
        <v>0.5711417816813049</v>
      </c>
      <c r="R22" s="84">
        <f>(L22*45+J22*45)/M22</f>
        <v>0.2823086574654956</v>
      </c>
      <c r="S22" s="84">
        <f>(K22*4+J22*28+I22*8)/M22</f>
        <v>0.1465495608531995</v>
      </c>
      <c r="V22" s="86"/>
      <c r="W22" s="86"/>
      <c r="X22" s="86"/>
      <c r="Y22" s="86"/>
    </row>
    <row r="23" spans="2:4" ht="15.75">
      <c r="B23" s="51"/>
      <c r="D23" s="21"/>
    </row>
    <row r="24" ht="15.75">
      <c r="D24" s="21"/>
    </row>
    <row r="25" ht="15.75">
      <c r="D25" s="21"/>
    </row>
    <row r="26" ht="15.75">
      <c r="D26" s="21"/>
    </row>
    <row r="27" ht="15.75">
      <c r="D27" s="21"/>
    </row>
    <row r="28" ht="15.75">
      <c r="D28" s="21"/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A1" sqref="A1:S1"/>
    </sheetView>
  </sheetViews>
  <sheetFormatPr defaultColWidth="9.00390625" defaultRowHeight="15.75"/>
  <cols>
    <col min="1" max="1" width="9.375" style="54" customWidth="1"/>
    <col min="2" max="2" width="6.00390625" style="21" bestFit="1" customWidth="1"/>
    <col min="3" max="3" width="13.875" style="130" customWidth="1"/>
    <col min="4" max="4" width="14.75390625" style="21" customWidth="1"/>
    <col min="5" max="5" width="13.625" style="130" customWidth="1"/>
    <col min="6" max="6" width="13.75390625" style="130" customWidth="1"/>
    <col min="7" max="7" width="13.625" style="114" customWidth="1"/>
    <col min="8" max="8" width="15.50390625" style="130" customWidth="1"/>
    <col min="9" max="12" width="5.50390625" style="53" customWidth="1"/>
    <col min="13" max="19" width="5.50390625" style="54" customWidth="1"/>
    <col min="20" max="28" width="8.875" style="21" customWidth="1"/>
    <col min="29" max="16384" width="9.00390625" style="21" customWidth="1"/>
  </cols>
  <sheetData>
    <row r="1" spans="1:19" ht="36" customHeight="1">
      <c r="A1" s="152" t="s">
        <v>328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33" customHeight="1">
      <c r="A2" s="6" t="s">
        <v>128</v>
      </c>
      <c r="B2" s="6" t="s">
        <v>129</v>
      </c>
      <c r="C2" s="6" t="s">
        <v>130</v>
      </c>
      <c r="D2" s="6" t="s">
        <v>131</v>
      </c>
      <c r="E2" s="6" t="s">
        <v>132</v>
      </c>
      <c r="F2" s="6" t="s">
        <v>132</v>
      </c>
      <c r="G2" s="73" t="s">
        <v>133</v>
      </c>
      <c r="H2" s="6" t="s">
        <v>134</v>
      </c>
      <c r="I2" s="38" t="s">
        <v>135</v>
      </c>
      <c r="J2" s="38" t="s">
        <v>136</v>
      </c>
      <c r="K2" s="38" t="s">
        <v>137</v>
      </c>
      <c r="L2" s="38" t="s">
        <v>138</v>
      </c>
      <c r="M2" s="39" t="s">
        <v>139</v>
      </c>
      <c r="N2" s="39" t="s">
        <v>140</v>
      </c>
      <c r="O2" s="39" t="s">
        <v>141</v>
      </c>
      <c r="P2" s="39" t="s">
        <v>142</v>
      </c>
      <c r="Q2" s="39" t="s">
        <v>143</v>
      </c>
      <c r="R2" s="39" t="s">
        <v>144</v>
      </c>
      <c r="S2" s="39" t="s">
        <v>145</v>
      </c>
    </row>
    <row r="3" spans="1:19" s="114" customFormat="1" ht="23.25" customHeight="1">
      <c r="A3" s="110">
        <v>41974</v>
      </c>
      <c r="B3" s="77" t="s">
        <v>164</v>
      </c>
      <c r="C3" s="73" t="s">
        <v>147</v>
      </c>
      <c r="D3" s="73" t="s">
        <v>309</v>
      </c>
      <c r="E3" s="111" t="s">
        <v>329</v>
      </c>
      <c r="F3" s="73" t="s">
        <v>156</v>
      </c>
      <c r="G3" s="112" t="s">
        <v>18</v>
      </c>
      <c r="H3" s="73" t="s">
        <v>314</v>
      </c>
      <c r="I3" s="73">
        <v>6.7</v>
      </c>
      <c r="J3" s="73">
        <v>2</v>
      </c>
      <c r="K3" s="73">
        <v>1.9</v>
      </c>
      <c r="L3" s="73">
        <v>3</v>
      </c>
      <c r="M3" s="73">
        <f aca="true" t="shared" si="0" ref="M3:M20">L3*45+K3*25+J3*75+I3*70</f>
        <v>801.5</v>
      </c>
      <c r="N3" s="73">
        <v>700</v>
      </c>
      <c r="O3" s="73">
        <v>400</v>
      </c>
      <c r="P3" s="73">
        <v>11</v>
      </c>
      <c r="Q3" s="113">
        <f aca="true" t="shared" si="1" ref="Q3:Q20">1-R3-S3</f>
        <v>0.5730505302557704</v>
      </c>
      <c r="R3" s="113">
        <f aca="true" t="shared" si="2" ref="R3:R20">(L3*45+J3*45)/M3</f>
        <v>0.280723643169058</v>
      </c>
      <c r="S3" s="113">
        <f aca="true" t="shared" si="3" ref="S3:S20">(K3*4+J3*28+I3*8)/M3</f>
        <v>0.14622582657517155</v>
      </c>
    </row>
    <row r="4" spans="1:25" s="114" customFormat="1" ht="23.25" customHeight="1">
      <c r="A4" s="110">
        <v>41975</v>
      </c>
      <c r="B4" s="77" t="s">
        <v>170</v>
      </c>
      <c r="C4" s="73" t="s">
        <v>147</v>
      </c>
      <c r="D4" s="73" t="s">
        <v>330</v>
      </c>
      <c r="E4" s="73" t="s">
        <v>221</v>
      </c>
      <c r="F4" s="73" t="s">
        <v>331</v>
      </c>
      <c r="G4" s="77" t="s">
        <v>168</v>
      </c>
      <c r="H4" s="73" t="s">
        <v>332</v>
      </c>
      <c r="I4" s="73">
        <v>6.5</v>
      </c>
      <c r="J4" s="73">
        <v>2.1</v>
      </c>
      <c r="K4" s="73">
        <v>2</v>
      </c>
      <c r="L4" s="73">
        <v>2.8</v>
      </c>
      <c r="M4" s="73">
        <f t="shared" si="0"/>
        <v>788.5</v>
      </c>
      <c r="N4" s="73">
        <v>680</v>
      </c>
      <c r="O4" s="73">
        <v>380</v>
      </c>
      <c r="P4" s="73">
        <v>12</v>
      </c>
      <c r="Q4" s="113">
        <f t="shared" si="1"/>
        <v>0.5696892834495878</v>
      </c>
      <c r="R4" s="113">
        <f t="shared" si="2"/>
        <v>0.2796448953709575</v>
      </c>
      <c r="S4" s="113">
        <f t="shared" si="3"/>
        <v>0.15066582117945468</v>
      </c>
      <c r="V4" s="115"/>
      <c r="W4" s="115"/>
      <c r="X4" s="115"/>
      <c r="Y4" s="115"/>
    </row>
    <row r="5" spans="1:25" s="114" customFormat="1" ht="23.25" customHeight="1">
      <c r="A5" s="110">
        <v>41976</v>
      </c>
      <c r="B5" s="77" t="s">
        <v>146</v>
      </c>
      <c r="C5" s="73" t="s">
        <v>147</v>
      </c>
      <c r="D5" s="73" t="s">
        <v>175</v>
      </c>
      <c r="E5" s="73" t="s">
        <v>333</v>
      </c>
      <c r="F5" s="73" t="s">
        <v>287</v>
      </c>
      <c r="G5" s="77" t="s">
        <v>12</v>
      </c>
      <c r="H5" s="75" t="s">
        <v>327</v>
      </c>
      <c r="I5" s="73">
        <v>6.5</v>
      </c>
      <c r="J5" s="73">
        <v>2</v>
      </c>
      <c r="K5" s="73">
        <v>2</v>
      </c>
      <c r="L5" s="73">
        <v>2.8</v>
      </c>
      <c r="M5" s="73">
        <f t="shared" si="0"/>
        <v>781</v>
      </c>
      <c r="N5" s="73">
        <v>700</v>
      </c>
      <c r="O5" s="73">
        <v>360</v>
      </c>
      <c r="P5" s="73">
        <v>11</v>
      </c>
      <c r="Q5" s="113">
        <f t="shared" si="1"/>
        <v>0.5749039692701665</v>
      </c>
      <c r="R5" s="113">
        <f t="shared" si="2"/>
        <v>0.2765685019206146</v>
      </c>
      <c r="S5" s="113">
        <f t="shared" si="3"/>
        <v>0.14852752880921896</v>
      </c>
      <c r="V5" s="115"/>
      <c r="W5" s="115"/>
      <c r="X5" s="115"/>
      <c r="Y5" s="115"/>
    </row>
    <row r="6" spans="1:25" s="114" customFormat="1" ht="23.25" customHeight="1">
      <c r="A6" s="110">
        <v>41977</v>
      </c>
      <c r="B6" s="77" t="s">
        <v>153</v>
      </c>
      <c r="C6" s="73" t="s">
        <v>147</v>
      </c>
      <c r="D6" s="73" t="s">
        <v>267</v>
      </c>
      <c r="E6" s="73" t="s">
        <v>334</v>
      </c>
      <c r="F6" s="77" t="s">
        <v>190</v>
      </c>
      <c r="G6" s="77" t="s">
        <v>335</v>
      </c>
      <c r="H6" s="77" t="s">
        <v>276</v>
      </c>
      <c r="I6" s="73">
        <v>6.6</v>
      </c>
      <c r="J6" s="73">
        <v>2.1</v>
      </c>
      <c r="K6" s="73">
        <v>2</v>
      </c>
      <c r="L6" s="73">
        <v>2.8</v>
      </c>
      <c r="M6" s="73">
        <f t="shared" si="0"/>
        <v>795.5</v>
      </c>
      <c r="N6" s="73">
        <v>680</v>
      </c>
      <c r="O6" s="73">
        <v>380</v>
      </c>
      <c r="P6" s="73">
        <v>12</v>
      </c>
      <c r="Q6" s="113">
        <f t="shared" si="1"/>
        <v>0.5724701445631678</v>
      </c>
      <c r="R6" s="113">
        <f t="shared" si="2"/>
        <v>0.2771841609050911</v>
      </c>
      <c r="S6" s="113">
        <f t="shared" si="3"/>
        <v>0.15034569453174104</v>
      </c>
      <c r="V6" s="115"/>
      <c r="W6" s="115"/>
      <c r="X6" s="115"/>
      <c r="Y6" s="115"/>
    </row>
    <row r="7" spans="1:25" s="118" customFormat="1" ht="23.25" customHeight="1">
      <c r="A7" s="116">
        <v>41978</v>
      </c>
      <c r="B7" s="82" t="s">
        <v>158</v>
      </c>
      <c r="C7" s="81" t="s">
        <v>336</v>
      </c>
      <c r="D7" s="81" t="s">
        <v>278</v>
      </c>
      <c r="E7" s="82" t="s">
        <v>337</v>
      </c>
      <c r="F7" s="82" t="s">
        <v>177</v>
      </c>
      <c r="G7" s="77" t="s">
        <v>37</v>
      </c>
      <c r="H7" s="81" t="s">
        <v>338</v>
      </c>
      <c r="I7" s="81">
        <v>6.5</v>
      </c>
      <c r="J7" s="81">
        <v>2.1</v>
      </c>
      <c r="K7" s="81">
        <v>2</v>
      </c>
      <c r="L7" s="81">
        <v>2.8</v>
      </c>
      <c r="M7" s="81">
        <f t="shared" si="0"/>
        <v>788.5</v>
      </c>
      <c r="N7" s="81">
        <v>700</v>
      </c>
      <c r="O7" s="81">
        <v>400</v>
      </c>
      <c r="P7" s="81">
        <v>12</v>
      </c>
      <c r="Q7" s="117">
        <f t="shared" si="1"/>
        <v>0.5696892834495878</v>
      </c>
      <c r="R7" s="117">
        <f t="shared" si="2"/>
        <v>0.2796448953709575</v>
      </c>
      <c r="S7" s="117">
        <f t="shared" si="3"/>
        <v>0.15066582117945468</v>
      </c>
      <c r="V7" s="119"/>
      <c r="W7" s="119"/>
      <c r="X7" s="119"/>
      <c r="Y7" s="119"/>
    </row>
    <row r="8" spans="1:25" s="114" customFormat="1" ht="23.25" customHeight="1">
      <c r="A8" s="110">
        <v>41981</v>
      </c>
      <c r="B8" s="77" t="s">
        <v>164</v>
      </c>
      <c r="C8" s="120" t="s">
        <v>192</v>
      </c>
      <c r="D8" s="121" t="s">
        <v>193</v>
      </c>
      <c r="E8" s="122" t="s">
        <v>339</v>
      </c>
      <c r="F8" s="122" t="s">
        <v>340</v>
      </c>
      <c r="G8" s="77" t="s">
        <v>58</v>
      </c>
      <c r="H8" s="73" t="s">
        <v>285</v>
      </c>
      <c r="I8" s="73">
        <v>6.5</v>
      </c>
      <c r="J8" s="73">
        <v>2</v>
      </c>
      <c r="K8" s="73">
        <v>1.9</v>
      </c>
      <c r="L8" s="73">
        <v>3</v>
      </c>
      <c r="M8" s="73">
        <f t="shared" si="0"/>
        <v>787.5</v>
      </c>
      <c r="N8" s="73">
        <v>700</v>
      </c>
      <c r="O8" s="73">
        <v>400</v>
      </c>
      <c r="P8" s="73">
        <v>12</v>
      </c>
      <c r="Q8" s="113">
        <f t="shared" si="1"/>
        <v>0.5674920634920635</v>
      </c>
      <c r="R8" s="113">
        <f t="shared" si="2"/>
        <v>0.2857142857142857</v>
      </c>
      <c r="S8" s="113">
        <f t="shared" si="3"/>
        <v>0.14679365079365078</v>
      </c>
      <c r="V8" s="115"/>
      <c r="W8" s="115"/>
      <c r="X8" s="115"/>
      <c r="Y8" s="115"/>
    </row>
    <row r="9" spans="1:25" s="114" customFormat="1" ht="23.25" customHeight="1">
      <c r="A9" s="110">
        <v>41982</v>
      </c>
      <c r="B9" s="77" t="s">
        <v>170</v>
      </c>
      <c r="C9" s="77" t="s">
        <v>147</v>
      </c>
      <c r="D9" s="122" t="s">
        <v>179</v>
      </c>
      <c r="E9" s="111" t="s">
        <v>341</v>
      </c>
      <c r="F9" s="73" t="s">
        <v>342</v>
      </c>
      <c r="G9" s="77" t="s">
        <v>30</v>
      </c>
      <c r="H9" s="73" t="s">
        <v>343</v>
      </c>
      <c r="I9" s="73">
        <v>6.6</v>
      </c>
      <c r="J9" s="73">
        <v>2.1</v>
      </c>
      <c r="K9" s="73">
        <v>2</v>
      </c>
      <c r="L9" s="73">
        <v>2.8</v>
      </c>
      <c r="M9" s="73">
        <f t="shared" si="0"/>
        <v>795.5</v>
      </c>
      <c r="N9" s="73">
        <v>680</v>
      </c>
      <c r="O9" s="73">
        <v>400</v>
      </c>
      <c r="P9" s="73">
        <v>13</v>
      </c>
      <c r="Q9" s="113">
        <f t="shared" si="1"/>
        <v>0.5724701445631678</v>
      </c>
      <c r="R9" s="113">
        <f t="shared" si="2"/>
        <v>0.2771841609050911</v>
      </c>
      <c r="S9" s="113">
        <f t="shared" si="3"/>
        <v>0.15034569453174104</v>
      </c>
      <c r="V9" s="115"/>
      <c r="W9" s="115"/>
      <c r="X9" s="115"/>
      <c r="Y9" s="115"/>
    </row>
    <row r="10" spans="1:25" s="114" customFormat="1" ht="23.25" customHeight="1">
      <c r="A10" s="110">
        <v>41983</v>
      </c>
      <c r="B10" s="77" t="s">
        <v>146</v>
      </c>
      <c r="C10" s="77" t="s">
        <v>147</v>
      </c>
      <c r="D10" s="122" t="s">
        <v>344</v>
      </c>
      <c r="E10" s="122" t="s">
        <v>265</v>
      </c>
      <c r="F10" s="122" t="s">
        <v>282</v>
      </c>
      <c r="G10" s="77" t="s">
        <v>26</v>
      </c>
      <c r="H10" s="75" t="s">
        <v>320</v>
      </c>
      <c r="I10" s="73">
        <v>6.5</v>
      </c>
      <c r="J10" s="73">
        <v>2.1</v>
      </c>
      <c r="K10" s="73">
        <v>1.9</v>
      </c>
      <c r="L10" s="73">
        <v>2.8</v>
      </c>
      <c r="M10" s="73">
        <f t="shared" si="0"/>
        <v>786</v>
      </c>
      <c r="N10" s="73">
        <v>680</v>
      </c>
      <c r="O10" s="73">
        <v>380</v>
      </c>
      <c r="P10" s="73">
        <v>12</v>
      </c>
      <c r="Q10" s="113">
        <f t="shared" si="1"/>
        <v>0.5688295165394401</v>
      </c>
      <c r="R10" s="113">
        <f t="shared" si="2"/>
        <v>0.28053435114503816</v>
      </c>
      <c r="S10" s="113">
        <f t="shared" si="3"/>
        <v>0.15063613231552164</v>
      </c>
      <c r="V10" s="115"/>
      <c r="W10" s="115"/>
      <c r="X10" s="115"/>
      <c r="Y10" s="115"/>
    </row>
    <row r="11" spans="1:19" s="114" customFormat="1" ht="23.25" customHeight="1">
      <c r="A11" s="110">
        <v>41984</v>
      </c>
      <c r="B11" s="77" t="s">
        <v>153</v>
      </c>
      <c r="C11" s="77" t="s">
        <v>147</v>
      </c>
      <c r="D11" s="122" t="s">
        <v>345</v>
      </c>
      <c r="E11" s="123" t="s">
        <v>346</v>
      </c>
      <c r="F11" s="122" t="s">
        <v>347</v>
      </c>
      <c r="G11" s="77" t="s">
        <v>58</v>
      </c>
      <c r="H11" s="73" t="s">
        <v>281</v>
      </c>
      <c r="I11" s="73">
        <v>6.7</v>
      </c>
      <c r="J11" s="73">
        <v>2</v>
      </c>
      <c r="K11" s="73">
        <v>2</v>
      </c>
      <c r="L11" s="73">
        <v>2.8</v>
      </c>
      <c r="M11" s="73">
        <f t="shared" si="0"/>
        <v>795</v>
      </c>
      <c r="N11" s="73">
        <v>680</v>
      </c>
      <c r="O11" s="73">
        <v>380</v>
      </c>
      <c r="P11" s="73">
        <v>12</v>
      </c>
      <c r="Q11" s="113">
        <f t="shared" si="1"/>
        <v>0.580377358490566</v>
      </c>
      <c r="R11" s="113">
        <f t="shared" si="2"/>
        <v>0.27169811320754716</v>
      </c>
      <c r="S11" s="113">
        <f t="shared" si="3"/>
        <v>0.1479245283018868</v>
      </c>
    </row>
    <row r="12" spans="1:26" s="118" customFormat="1" ht="23.25" customHeight="1" thickBot="1">
      <c r="A12" s="136">
        <v>41985</v>
      </c>
      <c r="B12" s="106" t="s">
        <v>158</v>
      </c>
      <c r="C12" s="105" t="s">
        <v>348</v>
      </c>
      <c r="D12" s="137" t="s">
        <v>349</v>
      </c>
      <c r="E12" s="138" t="s">
        <v>204</v>
      </c>
      <c r="F12" s="137" t="s">
        <v>311</v>
      </c>
      <c r="G12" s="139" t="s">
        <v>30</v>
      </c>
      <c r="H12" s="105" t="s">
        <v>169</v>
      </c>
      <c r="I12" s="105">
        <v>6.7</v>
      </c>
      <c r="J12" s="105">
        <v>2</v>
      </c>
      <c r="K12" s="105">
        <v>2</v>
      </c>
      <c r="L12" s="105">
        <v>3</v>
      </c>
      <c r="M12" s="105">
        <f t="shared" si="0"/>
        <v>804</v>
      </c>
      <c r="N12" s="105">
        <v>650</v>
      </c>
      <c r="O12" s="105">
        <v>380</v>
      </c>
      <c r="P12" s="105">
        <v>12</v>
      </c>
      <c r="Q12" s="140">
        <f t="shared" si="1"/>
        <v>0.5738805970149254</v>
      </c>
      <c r="R12" s="140">
        <f t="shared" si="2"/>
        <v>0.2798507462686567</v>
      </c>
      <c r="S12" s="140">
        <f t="shared" si="3"/>
        <v>0.1462686567164179</v>
      </c>
      <c r="V12" s="119"/>
      <c r="W12" s="119"/>
      <c r="X12" s="119"/>
      <c r="Y12" s="119"/>
      <c r="Z12" s="125"/>
    </row>
    <row r="13" spans="1:26" s="114" customFormat="1" ht="23.25" customHeight="1" thickTop="1">
      <c r="A13" s="131">
        <v>41988</v>
      </c>
      <c r="B13" s="132" t="s">
        <v>164</v>
      </c>
      <c r="C13" s="97" t="s">
        <v>147</v>
      </c>
      <c r="D13" s="133" t="s">
        <v>350</v>
      </c>
      <c r="E13" s="133" t="s">
        <v>311</v>
      </c>
      <c r="F13" s="134" t="s">
        <v>351</v>
      </c>
      <c r="G13" s="132" t="s">
        <v>42</v>
      </c>
      <c r="H13" s="97" t="s">
        <v>201</v>
      </c>
      <c r="I13" s="97">
        <v>6.5</v>
      </c>
      <c r="J13" s="97">
        <v>2</v>
      </c>
      <c r="K13" s="97">
        <v>2</v>
      </c>
      <c r="L13" s="97">
        <v>3</v>
      </c>
      <c r="M13" s="97">
        <f t="shared" si="0"/>
        <v>790</v>
      </c>
      <c r="N13" s="97">
        <v>680</v>
      </c>
      <c r="O13" s="97">
        <v>360</v>
      </c>
      <c r="P13" s="97">
        <v>11</v>
      </c>
      <c r="Q13" s="135">
        <f t="shared" si="1"/>
        <v>0.5683544303797469</v>
      </c>
      <c r="R13" s="135">
        <f t="shared" si="2"/>
        <v>0.2848101265822785</v>
      </c>
      <c r="S13" s="135">
        <f t="shared" si="3"/>
        <v>0.1468354430379747</v>
      </c>
      <c r="V13" s="115"/>
      <c r="W13" s="115"/>
      <c r="X13" s="115"/>
      <c r="Y13" s="115"/>
      <c r="Z13" s="126"/>
    </row>
    <row r="14" spans="1:26" s="114" customFormat="1" ht="23.25" customHeight="1">
      <c r="A14" s="110">
        <v>41989</v>
      </c>
      <c r="B14" s="77" t="s">
        <v>170</v>
      </c>
      <c r="C14" s="73" t="s">
        <v>147</v>
      </c>
      <c r="D14" s="111" t="s">
        <v>234</v>
      </c>
      <c r="E14" s="111" t="s">
        <v>232</v>
      </c>
      <c r="F14" s="111" t="s">
        <v>305</v>
      </c>
      <c r="G14" s="77" t="s">
        <v>43</v>
      </c>
      <c r="H14" s="73" t="s">
        <v>302</v>
      </c>
      <c r="I14" s="127">
        <v>6.6</v>
      </c>
      <c r="J14" s="73">
        <v>2</v>
      </c>
      <c r="K14" s="73">
        <v>2</v>
      </c>
      <c r="L14" s="73">
        <v>2.8</v>
      </c>
      <c r="M14" s="73">
        <f t="shared" si="0"/>
        <v>788</v>
      </c>
      <c r="N14" s="73">
        <v>700</v>
      </c>
      <c r="O14" s="73">
        <v>380</v>
      </c>
      <c r="P14" s="73">
        <v>13</v>
      </c>
      <c r="Q14" s="113">
        <f t="shared" si="1"/>
        <v>0.5776649746192895</v>
      </c>
      <c r="R14" s="113">
        <f t="shared" si="2"/>
        <v>0.27411167512690354</v>
      </c>
      <c r="S14" s="113">
        <f t="shared" si="3"/>
        <v>0.1482233502538071</v>
      </c>
      <c r="V14" s="115"/>
      <c r="W14" s="115"/>
      <c r="X14" s="115"/>
      <c r="Y14" s="115"/>
      <c r="Z14" s="126"/>
    </row>
    <row r="15" spans="1:26" s="114" customFormat="1" ht="23.25" customHeight="1">
      <c r="A15" s="110">
        <v>41990</v>
      </c>
      <c r="B15" s="77" t="s">
        <v>146</v>
      </c>
      <c r="C15" s="73" t="s">
        <v>147</v>
      </c>
      <c r="D15" s="111" t="s">
        <v>352</v>
      </c>
      <c r="E15" s="111" t="s">
        <v>353</v>
      </c>
      <c r="F15" s="111" t="s">
        <v>162</v>
      </c>
      <c r="G15" s="73" t="s">
        <v>354</v>
      </c>
      <c r="H15" s="75" t="s">
        <v>355</v>
      </c>
      <c r="I15" s="73">
        <v>6.5</v>
      </c>
      <c r="J15" s="73">
        <v>2</v>
      </c>
      <c r="K15" s="73">
        <v>2</v>
      </c>
      <c r="L15" s="73">
        <v>2.8</v>
      </c>
      <c r="M15" s="73">
        <f t="shared" si="0"/>
        <v>781</v>
      </c>
      <c r="N15" s="73">
        <v>700</v>
      </c>
      <c r="O15" s="73">
        <v>380</v>
      </c>
      <c r="P15" s="73">
        <v>12</v>
      </c>
      <c r="Q15" s="113">
        <f t="shared" si="1"/>
        <v>0.5749039692701665</v>
      </c>
      <c r="R15" s="113">
        <f t="shared" si="2"/>
        <v>0.2765685019206146</v>
      </c>
      <c r="S15" s="113">
        <f t="shared" si="3"/>
        <v>0.14852752880921896</v>
      </c>
      <c r="V15" s="115"/>
      <c r="W15" s="115"/>
      <c r="X15" s="115"/>
      <c r="Y15" s="115"/>
      <c r="Z15" s="126"/>
    </row>
    <row r="16" spans="1:26" s="114" customFormat="1" ht="23.25" customHeight="1">
      <c r="A16" s="110">
        <v>41991</v>
      </c>
      <c r="B16" s="77" t="s">
        <v>153</v>
      </c>
      <c r="C16" s="73" t="s">
        <v>147</v>
      </c>
      <c r="D16" s="111" t="s">
        <v>356</v>
      </c>
      <c r="E16" s="111" t="s">
        <v>357</v>
      </c>
      <c r="F16" s="111" t="s">
        <v>358</v>
      </c>
      <c r="G16" s="77" t="s">
        <v>200</v>
      </c>
      <c r="H16" s="73" t="s">
        <v>269</v>
      </c>
      <c r="I16" s="73">
        <v>6.7</v>
      </c>
      <c r="J16" s="73">
        <v>2</v>
      </c>
      <c r="K16" s="73">
        <v>2</v>
      </c>
      <c r="L16" s="73">
        <v>3</v>
      </c>
      <c r="M16" s="73">
        <f t="shared" si="0"/>
        <v>804</v>
      </c>
      <c r="N16" s="73">
        <v>680</v>
      </c>
      <c r="O16" s="73">
        <v>420</v>
      </c>
      <c r="P16" s="73">
        <v>12</v>
      </c>
      <c r="Q16" s="113">
        <f t="shared" si="1"/>
        <v>0.5738805970149254</v>
      </c>
      <c r="R16" s="113">
        <f t="shared" si="2"/>
        <v>0.2798507462686567</v>
      </c>
      <c r="S16" s="113">
        <f t="shared" si="3"/>
        <v>0.1462686567164179</v>
      </c>
      <c r="V16" s="115"/>
      <c r="W16" s="115"/>
      <c r="X16" s="115"/>
      <c r="Y16" s="115"/>
      <c r="Z16" s="126"/>
    </row>
    <row r="17" spans="1:26" s="118" customFormat="1" ht="23.25" customHeight="1">
      <c r="A17" s="116">
        <v>41992</v>
      </c>
      <c r="B17" s="82" t="s">
        <v>158</v>
      </c>
      <c r="C17" s="82" t="s">
        <v>202</v>
      </c>
      <c r="D17" s="128" t="s">
        <v>359</v>
      </c>
      <c r="E17" s="124" t="s">
        <v>360</v>
      </c>
      <c r="F17" s="81" t="s">
        <v>361</v>
      </c>
      <c r="G17" s="77" t="s">
        <v>26</v>
      </c>
      <c r="H17" s="81" t="s">
        <v>224</v>
      </c>
      <c r="I17" s="81">
        <v>6.7</v>
      </c>
      <c r="J17" s="81">
        <v>2.1</v>
      </c>
      <c r="K17" s="81">
        <v>2.1</v>
      </c>
      <c r="L17" s="81">
        <v>2.8</v>
      </c>
      <c r="M17" s="81">
        <f t="shared" si="0"/>
        <v>805</v>
      </c>
      <c r="N17" s="81">
        <v>700</v>
      </c>
      <c r="O17" s="81">
        <v>400</v>
      </c>
      <c r="P17" s="81">
        <v>12</v>
      </c>
      <c r="Q17" s="117">
        <f t="shared" si="1"/>
        <v>0.576024844720497</v>
      </c>
      <c r="R17" s="117">
        <f t="shared" si="2"/>
        <v>0.27391304347826084</v>
      </c>
      <c r="S17" s="117">
        <f t="shared" si="3"/>
        <v>0.15006211180124224</v>
      </c>
      <c r="V17" s="119"/>
      <c r="W17" s="119"/>
      <c r="X17" s="119"/>
      <c r="Y17" s="119"/>
      <c r="Z17" s="125"/>
    </row>
    <row r="18" spans="1:19" s="114" customFormat="1" ht="23.25" customHeight="1">
      <c r="A18" s="110">
        <v>41995</v>
      </c>
      <c r="B18" s="77" t="s">
        <v>164</v>
      </c>
      <c r="C18" s="73" t="s">
        <v>147</v>
      </c>
      <c r="D18" s="73" t="s">
        <v>154</v>
      </c>
      <c r="E18" s="73" t="s">
        <v>362</v>
      </c>
      <c r="F18" s="122" t="s">
        <v>156</v>
      </c>
      <c r="G18" s="77" t="s">
        <v>42</v>
      </c>
      <c r="H18" s="73" t="s">
        <v>307</v>
      </c>
      <c r="I18" s="73">
        <v>6.6</v>
      </c>
      <c r="J18" s="73">
        <v>2.1</v>
      </c>
      <c r="K18" s="73">
        <v>2</v>
      </c>
      <c r="L18" s="73">
        <v>3</v>
      </c>
      <c r="M18" s="73">
        <f t="shared" si="0"/>
        <v>804.5</v>
      </c>
      <c r="N18" s="73">
        <v>680</v>
      </c>
      <c r="O18" s="73">
        <v>380</v>
      </c>
      <c r="P18" s="73">
        <v>12</v>
      </c>
      <c r="Q18" s="113">
        <f t="shared" si="1"/>
        <v>0.5660658794282162</v>
      </c>
      <c r="R18" s="113">
        <f t="shared" si="2"/>
        <v>0.2852703542573027</v>
      </c>
      <c r="S18" s="113">
        <f t="shared" si="3"/>
        <v>0.14866376631448106</v>
      </c>
    </row>
    <row r="19" spans="1:19" s="114" customFormat="1" ht="23.25" customHeight="1">
      <c r="A19" s="110">
        <v>41996</v>
      </c>
      <c r="B19" s="77" t="s">
        <v>170</v>
      </c>
      <c r="C19" s="73" t="s">
        <v>147</v>
      </c>
      <c r="D19" s="73" t="s">
        <v>175</v>
      </c>
      <c r="E19" s="73" t="s">
        <v>363</v>
      </c>
      <c r="F19" s="73" t="s">
        <v>364</v>
      </c>
      <c r="G19" s="77" t="s">
        <v>200</v>
      </c>
      <c r="H19" s="129" t="s">
        <v>244</v>
      </c>
      <c r="I19" s="114">
        <v>6.6</v>
      </c>
      <c r="J19" s="73">
        <v>2</v>
      </c>
      <c r="K19" s="73">
        <v>2.1</v>
      </c>
      <c r="L19" s="73">
        <v>2.8</v>
      </c>
      <c r="M19" s="73">
        <f t="shared" si="0"/>
        <v>790.5</v>
      </c>
      <c r="N19" s="73">
        <v>700</v>
      </c>
      <c r="O19" s="73">
        <v>380</v>
      </c>
      <c r="P19" s="73">
        <v>12</v>
      </c>
      <c r="Q19" s="113">
        <f t="shared" si="1"/>
        <v>0.5784946236559141</v>
      </c>
      <c r="R19" s="113">
        <f t="shared" si="2"/>
        <v>0.2732447817836812</v>
      </c>
      <c r="S19" s="113">
        <f t="shared" si="3"/>
        <v>0.1482605945604048</v>
      </c>
    </row>
    <row r="20" spans="1:19" s="114" customFormat="1" ht="23.25" customHeight="1">
      <c r="A20" s="110">
        <v>41997</v>
      </c>
      <c r="B20" s="77" t="s">
        <v>146</v>
      </c>
      <c r="C20" s="73" t="s">
        <v>147</v>
      </c>
      <c r="D20" s="73" t="s">
        <v>365</v>
      </c>
      <c r="E20" s="73" t="s">
        <v>366</v>
      </c>
      <c r="F20" s="73" t="s">
        <v>367</v>
      </c>
      <c r="G20" s="77" t="s">
        <v>335</v>
      </c>
      <c r="H20" s="75" t="s">
        <v>368</v>
      </c>
      <c r="I20" s="73">
        <v>6.5</v>
      </c>
      <c r="J20" s="73">
        <v>2</v>
      </c>
      <c r="K20" s="73">
        <v>2</v>
      </c>
      <c r="L20" s="73">
        <v>3</v>
      </c>
      <c r="M20" s="73">
        <f t="shared" si="0"/>
        <v>790</v>
      </c>
      <c r="N20" s="73">
        <v>650</v>
      </c>
      <c r="O20" s="73">
        <v>380</v>
      </c>
      <c r="P20" s="73">
        <v>12</v>
      </c>
      <c r="Q20" s="113">
        <f t="shared" si="1"/>
        <v>0.5683544303797469</v>
      </c>
      <c r="R20" s="113">
        <f t="shared" si="2"/>
        <v>0.2848101265822785</v>
      </c>
      <c r="S20" s="113">
        <f t="shared" si="3"/>
        <v>0.1468354430379747</v>
      </c>
    </row>
    <row r="21" spans="1:25" s="114" customFormat="1" ht="23.25" customHeight="1">
      <c r="A21" s="110">
        <v>41998</v>
      </c>
      <c r="B21" s="77" t="s">
        <v>153</v>
      </c>
      <c r="C21" s="73" t="s">
        <v>147</v>
      </c>
      <c r="D21" s="73" t="s">
        <v>369</v>
      </c>
      <c r="E21" s="73" t="s">
        <v>370</v>
      </c>
      <c r="F21" s="73" t="s">
        <v>371</v>
      </c>
      <c r="G21" s="112" t="s">
        <v>151</v>
      </c>
      <c r="H21" s="73" t="s">
        <v>372</v>
      </c>
      <c r="I21" s="114">
        <v>6.6</v>
      </c>
      <c r="J21" s="73">
        <v>2</v>
      </c>
      <c r="K21" s="73">
        <v>2.1</v>
      </c>
      <c r="L21" s="73">
        <v>3</v>
      </c>
      <c r="M21" s="73">
        <f>L21*45+K21*25+J21*75+I21*70</f>
        <v>799.5</v>
      </c>
      <c r="N21" s="73">
        <v>700</v>
      </c>
      <c r="O21" s="73">
        <v>400</v>
      </c>
      <c r="P21" s="73">
        <v>12</v>
      </c>
      <c r="Q21" s="113">
        <f>1-R21-S21</f>
        <v>0.5719824890556598</v>
      </c>
      <c r="R21" s="113">
        <f>(L21*45+J21*45)/M21</f>
        <v>0.28142589118198874</v>
      </c>
      <c r="S21" s="113">
        <f>(K21*4+J21*28+I21*8)/M21</f>
        <v>0.14659161976235147</v>
      </c>
      <c r="V21" s="115"/>
      <c r="W21" s="115"/>
      <c r="X21" s="115"/>
      <c r="Y21" s="115"/>
    </row>
    <row r="22" spans="1:25" s="118" customFormat="1" ht="23.25" customHeight="1" thickBot="1">
      <c r="A22" s="136">
        <v>41999</v>
      </c>
      <c r="B22" s="106" t="s">
        <v>158</v>
      </c>
      <c r="C22" s="105" t="s">
        <v>373</v>
      </c>
      <c r="D22" s="105" t="s">
        <v>226</v>
      </c>
      <c r="E22" s="137" t="s">
        <v>374</v>
      </c>
      <c r="F22" s="137" t="s">
        <v>298</v>
      </c>
      <c r="G22" s="141" t="s">
        <v>18</v>
      </c>
      <c r="H22" s="105" t="s">
        <v>187</v>
      </c>
      <c r="I22" s="105">
        <v>6.6</v>
      </c>
      <c r="J22" s="105">
        <v>2</v>
      </c>
      <c r="K22" s="105">
        <v>2</v>
      </c>
      <c r="L22" s="105">
        <v>3</v>
      </c>
      <c r="M22" s="105">
        <f>L22*45+K22*25+J22*75+I22*70</f>
        <v>797</v>
      </c>
      <c r="N22" s="105">
        <v>700</v>
      </c>
      <c r="O22" s="105">
        <v>380</v>
      </c>
      <c r="P22" s="105">
        <v>13</v>
      </c>
      <c r="Q22" s="140">
        <f>1-R22-S22</f>
        <v>0.5711417816813049</v>
      </c>
      <c r="R22" s="140">
        <f>(L22*45+J22*45)/M22</f>
        <v>0.2823086574654956</v>
      </c>
      <c r="S22" s="140">
        <f>(K22*4+J22*28+I22*8)/M22</f>
        <v>0.1465495608531995</v>
      </c>
      <c r="V22" s="119"/>
      <c r="W22" s="119"/>
      <c r="X22" s="119"/>
      <c r="Y22" s="119"/>
    </row>
    <row r="23" spans="1:19" s="114" customFormat="1" ht="23.25" customHeight="1" thickTop="1">
      <c r="A23" s="131">
        <v>42002</v>
      </c>
      <c r="B23" s="132" t="s">
        <v>164</v>
      </c>
      <c r="C23" s="97" t="s">
        <v>147</v>
      </c>
      <c r="D23" s="97" t="s">
        <v>375</v>
      </c>
      <c r="E23" s="97" t="s">
        <v>376</v>
      </c>
      <c r="F23" s="97" t="s">
        <v>377</v>
      </c>
      <c r="G23" s="132" t="s">
        <v>37</v>
      </c>
      <c r="H23" s="97" t="s">
        <v>378</v>
      </c>
      <c r="I23" s="97">
        <v>6.7</v>
      </c>
      <c r="J23" s="97">
        <v>2.1</v>
      </c>
      <c r="K23" s="97">
        <v>2</v>
      </c>
      <c r="L23" s="97">
        <v>2.8</v>
      </c>
      <c r="M23" s="97">
        <f>L23*45+K23*25+J23*75+I23*70</f>
        <v>802.5</v>
      </c>
      <c r="N23" s="97">
        <v>680</v>
      </c>
      <c r="O23" s="97">
        <v>400</v>
      </c>
      <c r="P23" s="97">
        <v>13</v>
      </c>
      <c r="Q23" s="135">
        <f>1-R23-S23</f>
        <v>0.5752024922118381</v>
      </c>
      <c r="R23" s="135">
        <f>(L23*45+J23*45)/M23</f>
        <v>0.27476635514018694</v>
      </c>
      <c r="S23" s="135">
        <f>(K23*4+J23*28+I23*8)/M23</f>
        <v>0.1500311526479751</v>
      </c>
    </row>
    <row r="24" spans="1:19" s="114" customFormat="1" ht="23.25" customHeight="1">
      <c r="A24" s="110">
        <v>42003</v>
      </c>
      <c r="B24" s="77" t="s">
        <v>170</v>
      </c>
      <c r="C24" s="73" t="s">
        <v>147</v>
      </c>
      <c r="D24" s="73" t="s">
        <v>317</v>
      </c>
      <c r="E24" s="73" t="s">
        <v>379</v>
      </c>
      <c r="F24" s="122" t="s">
        <v>265</v>
      </c>
      <c r="G24" s="77" t="s">
        <v>58</v>
      </c>
      <c r="H24" s="77" t="s">
        <v>291</v>
      </c>
      <c r="I24" s="114">
        <v>6.6</v>
      </c>
      <c r="J24" s="73">
        <v>2</v>
      </c>
      <c r="K24" s="73">
        <v>2.1</v>
      </c>
      <c r="L24" s="73">
        <v>2.8</v>
      </c>
      <c r="M24" s="73">
        <f>L24*45+K24*25+J24*75+I24*70</f>
        <v>790.5</v>
      </c>
      <c r="N24" s="73">
        <v>700</v>
      </c>
      <c r="O24" s="73">
        <v>380</v>
      </c>
      <c r="P24" s="73">
        <v>12</v>
      </c>
      <c r="Q24" s="113">
        <f>1-R24-S24</f>
        <v>0.5784946236559141</v>
      </c>
      <c r="R24" s="113">
        <f>(L24*45+J24*45)/M24</f>
        <v>0.2732447817836812</v>
      </c>
      <c r="S24" s="113">
        <f>(K24*4+J24*28+I24*8)/M24</f>
        <v>0.1482605945604048</v>
      </c>
    </row>
    <row r="25" spans="1:19" s="114" customFormat="1" ht="23.25" customHeight="1">
      <c r="A25" s="110">
        <v>42004</v>
      </c>
      <c r="B25" s="77" t="s">
        <v>146</v>
      </c>
      <c r="C25" s="73" t="s">
        <v>147</v>
      </c>
      <c r="D25" s="73" t="s">
        <v>380</v>
      </c>
      <c r="E25" s="73" t="s">
        <v>381</v>
      </c>
      <c r="F25" s="73" t="s">
        <v>382</v>
      </c>
      <c r="G25" s="77" t="s">
        <v>30</v>
      </c>
      <c r="H25" s="75" t="s">
        <v>152</v>
      </c>
      <c r="I25" s="73">
        <v>6.5</v>
      </c>
      <c r="J25" s="73">
        <v>2</v>
      </c>
      <c r="K25" s="73">
        <v>2</v>
      </c>
      <c r="L25" s="73">
        <v>2.8</v>
      </c>
      <c r="M25" s="73">
        <f>L25*45+K25*25+J25*75+I25*70</f>
        <v>781</v>
      </c>
      <c r="N25" s="73">
        <v>700</v>
      </c>
      <c r="O25" s="73">
        <v>380</v>
      </c>
      <c r="P25" s="73">
        <v>13</v>
      </c>
      <c r="Q25" s="113">
        <f>1-R25-S25</f>
        <v>0.5749039692701665</v>
      </c>
      <c r="R25" s="113">
        <f>(L25*45+J25*45)/M25</f>
        <v>0.2765685019206146</v>
      </c>
      <c r="S25" s="113">
        <f>(K25*4+J25*28+I25*8)/M25</f>
        <v>0.14852752880921896</v>
      </c>
    </row>
    <row r="28" spans="2:12" ht="19.5">
      <c r="B28" s="54"/>
      <c r="C28" s="54"/>
      <c r="D28" s="54"/>
      <c r="E28" s="54"/>
      <c r="F28" s="54"/>
      <c r="H28" s="54"/>
      <c r="I28" s="54"/>
      <c r="J28" s="54"/>
      <c r="K28" s="54"/>
      <c r="L28" s="54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2014-09-24T07:55:11Z</cp:lastPrinted>
  <dcterms:created xsi:type="dcterms:W3CDTF">2014-08-22T01:43:16Z</dcterms:created>
  <dcterms:modified xsi:type="dcterms:W3CDTF">2014-12-01T07:25:06Z</dcterms:modified>
  <cp:category/>
  <cp:version/>
  <cp:contentType/>
  <cp:contentStatus/>
</cp:coreProperties>
</file>